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Стоянка" sheetId="8" r:id="rId1"/>
    <sheet name="АТС_(1)" sheetId="9" r:id="rId2"/>
    <sheet name="Выбросы АТ" sheetId="14" r:id="rId3"/>
    <sheet name="УдВ" sheetId="4" r:id="rId4"/>
    <sheet name="УсПр" sheetId="5" r:id="rId5"/>
    <sheet name="КтРеж" sheetId="6" r:id="rId6"/>
    <sheet name="РежСод" sheetId="7" r:id="rId7"/>
  </sheets>
  <definedNames>
    <definedName name="_xlnm.Print_Area" localSheetId="2">'Выбросы АТ'!$A$1:$I$13</definedName>
  </definedNames>
  <calcPr calcId="145621"/>
</workbook>
</file>

<file path=xl/calcChain.xml><?xml version="1.0" encoding="utf-8"?>
<calcChain xmlns="http://schemas.openxmlformats.org/spreadsheetml/2006/main">
  <c r="A3" i="9" l="1"/>
  <c r="A22" i="6" l="1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F39" i="4"/>
  <c r="B39" i="4"/>
  <c r="F37" i="4"/>
  <c r="B37" i="4"/>
  <c r="F35" i="4"/>
  <c r="C35" i="4"/>
  <c r="B35" i="4"/>
  <c r="E33" i="4"/>
  <c r="F33" i="4"/>
  <c r="C33" i="4"/>
  <c r="B33" i="4"/>
  <c r="E32" i="4"/>
  <c r="F31" i="4"/>
  <c r="C31" i="4"/>
  <c r="B31" i="4"/>
  <c r="E29" i="4"/>
  <c r="F29" i="4"/>
  <c r="C29" i="4"/>
  <c r="B29" i="4"/>
  <c r="E28" i="4"/>
  <c r="F27" i="4"/>
  <c r="C27" i="4"/>
  <c r="B27" i="4"/>
  <c r="E25" i="4"/>
  <c r="F25" i="4"/>
  <c r="C25" i="4"/>
  <c r="B25" i="4"/>
  <c r="E24" i="4"/>
  <c r="F23" i="4"/>
  <c r="C23" i="4"/>
  <c r="B23" i="4"/>
  <c r="F21" i="4"/>
  <c r="B21" i="4"/>
  <c r="F19" i="4"/>
  <c r="B19" i="4"/>
  <c r="F17" i="4"/>
  <c r="C17" i="4"/>
  <c r="B17" i="4"/>
  <c r="F15" i="4"/>
  <c r="C15" i="4"/>
  <c r="B15" i="4"/>
  <c r="F13" i="4"/>
  <c r="C13" i="4"/>
  <c r="B13" i="4"/>
  <c r="F11" i="4"/>
  <c r="C11" i="4"/>
  <c r="B11" i="4"/>
  <c r="F9" i="4"/>
  <c r="C9" i="4"/>
  <c r="B9" i="4"/>
  <c r="F7" i="4"/>
  <c r="C7" i="4"/>
  <c r="B7" i="4"/>
</calcChain>
</file>

<file path=xl/sharedStrings.xml><?xml version="1.0" encoding="utf-8"?>
<sst xmlns="http://schemas.openxmlformats.org/spreadsheetml/2006/main" count="168" uniqueCount="143">
  <si>
    <t>Удельные выбросы загрязняющих веществ, г/км</t>
  </si>
  <si>
    <t>Тип автомобилей</t>
  </si>
  <si>
    <t>СО</t>
  </si>
  <si>
    <r>
      <t>NO</t>
    </r>
    <r>
      <rPr>
        <vertAlign val="subscript"/>
        <sz val="10"/>
        <color indexed="8"/>
        <rFont val="Times New Roman"/>
        <family val="1"/>
        <charset val="204"/>
      </rPr>
      <t>x</t>
    </r>
  </si>
  <si>
    <r>
      <t>SO</t>
    </r>
    <r>
      <rPr>
        <vertAlign val="subscript"/>
        <sz val="10"/>
        <color indexed="8"/>
        <rFont val="Times New Roman"/>
        <family val="1"/>
        <charset val="204"/>
      </rPr>
      <t>2</t>
    </r>
  </si>
  <si>
    <t>Автомобили легковые, в том числе работающие на СНГ:</t>
  </si>
  <si>
    <t xml:space="preserve">  </t>
  </si>
  <si>
    <t>Легковые малого класса</t>
  </si>
  <si>
    <t>Легковые малого класса с нейтрализатором ОГ</t>
  </si>
  <si>
    <t>Легковые среднего класса</t>
  </si>
  <si>
    <t>Легковые среднего класса с нейтрализатором ОГ</t>
  </si>
  <si>
    <t>Автобусы особо малого класса с бензиновыми ДВС</t>
  </si>
  <si>
    <t>Автобусы особо малого класса с бензиновыми ДВС с нейтрализатором ОГ</t>
  </si>
  <si>
    <t>Автобусы малого класса с бензиновыми ДВС</t>
  </si>
  <si>
    <t>Автобусы малого класса с бензиновыми ДВС с нейтрализатором ОГ</t>
  </si>
  <si>
    <t>Автобусы среднего класса с бензиновыми ДВС</t>
  </si>
  <si>
    <t>Автобусы среднего класса с бензиновыми ДВС с нейтрализатором ОГ</t>
  </si>
  <si>
    <t>Автобусы большого класса с бензиновыми ДВС</t>
  </si>
  <si>
    <t>Автобусы большого класса с бензиновыми ДВС с нейтрализатором ОГ</t>
  </si>
  <si>
    <t xml:space="preserve">Автобусы большого класса с дизельными ДВС </t>
  </si>
  <si>
    <t>Автобусы большого класса с дизельными ДВС с нейтрализатором ОГ</t>
  </si>
  <si>
    <t xml:space="preserve">Автобусы особо большого класса с дизельными ДВС </t>
  </si>
  <si>
    <t>Автобусы особо большого класса с дизельными ДВС с нейтрализатором ОГ</t>
  </si>
  <si>
    <t>Автомобили грузовые особо малой грузоподъемности с бензиновыми ДВС</t>
  </si>
  <si>
    <t>Автомобили грузовые особо малой грузоподъемности с бензиновыми ДВС с нейтрализатором ОГ</t>
  </si>
  <si>
    <t>Автомобили грузовые особо малой грузоподъемности с ДВС, работающими на СУГ</t>
  </si>
  <si>
    <t>Автомобили грузовые особо малой грузоподъемности с ДВС, работающими на СУГ с нейтрализатором ОГ</t>
  </si>
  <si>
    <t>Автомобили грузовые малой грузоподъемности с бензиновыми ДВС</t>
  </si>
  <si>
    <t>Автомобили грузовые малой грузоподъемности с бензиновыми ДВС с нейтрализатором ОГ</t>
  </si>
  <si>
    <t>Автомобили грузовые малой грузоподъемности с ДВС, работающими на СУГ</t>
  </si>
  <si>
    <t>Автомобили грузовые малой грузоподъемности с ДВС, работающими на СУГ с нейтрализатором ОГ</t>
  </si>
  <si>
    <t>Автомобили грузовые средней грузоподъемности с бензиновыми ДВС</t>
  </si>
  <si>
    <t>Автомобили грузовые средней грузоподъемности с бензиновыми ДВС с нейтрализатором ОГ</t>
  </si>
  <si>
    <t>Автомобили грузовые средней грузоподъемности с ДВС, работающими на СУГ</t>
  </si>
  <si>
    <t>Автомобили грузовые средней грузоподъемности с ДВС, работающими на СУГ с нейтрализатором ОГ</t>
  </si>
  <si>
    <t>Автомобили грузовые большой грузоподъемности с бензиновыми ДВС</t>
  </si>
  <si>
    <t>Автомобили грузовые большой грузоподъемности с бензиновыми ДВС с нейтрализатором ОГ</t>
  </si>
  <si>
    <t xml:space="preserve">Автомобили грузовые большой грузоподъемности с дизельными ДВС </t>
  </si>
  <si>
    <t>Автомобили грузовые большой грузоподъемности с дизельными ДВС с нейтрализатором ОГ</t>
  </si>
  <si>
    <t xml:space="preserve">Автомобили грузовые особо большой грузоподъемности с дизельными ДВС </t>
  </si>
  <si>
    <t>Автомобили грузовые особо большой грузоподъемности с дизельными ДВС с нейтрализатором</t>
  </si>
  <si>
    <t>Условный пробег одного автомобиля за цикл (въезд и выезд), км</t>
  </si>
  <si>
    <t>въезд</t>
  </si>
  <si>
    <t>выезд</t>
  </si>
  <si>
    <t>Открытая стоянка легковых АТС</t>
  </si>
  <si>
    <t xml:space="preserve">Закрытая стоянка легковых АТС манежная </t>
  </si>
  <si>
    <t xml:space="preserve">Закрытая стоянка легковых АТС боксовая </t>
  </si>
  <si>
    <t>Зона постов ТО и ТР легковых АТС манежной расстановки</t>
  </si>
  <si>
    <t xml:space="preserve">Зона постов ТО и ТР легковых АТС боксовой расстановки </t>
  </si>
  <si>
    <t xml:space="preserve">Поточные линии ТО легковых АТС с механизированным перемещением </t>
  </si>
  <si>
    <t xml:space="preserve">Поточные линии ТО легковых АТС с дополнительным одним перемещением своим ходом </t>
  </si>
  <si>
    <t xml:space="preserve">Поточные линии ТО легковых АТС с дополнительными двумя перемещениями своим ходом </t>
  </si>
  <si>
    <t>Открытая стоянка большегрузных АТС</t>
  </si>
  <si>
    <t xml:space="preserve">Закрытая стоянка большегрузных АТС манежная </t>
  </si>
  <si>
    <t xml:space="preserve">Закрытая стоянка большегрузных АТС боксовая </t>
  </si>
  <si>
    <t>Зона постов ТО и ТР большегрузных АТС манежной расстановки</t>
  </si>
  <si>
    <t xml:space="preserve">Зона постов ТО и ТР большегрузных АТС боксовой расстановки </t>
  </si>
  <si>
    <t xml:space="preserve">Поточные линии ТО большегрузных АТС с механизированным перемещением </t>
  </si>
  <si>
    <t xml:space="preserve">Поточные линии ТО большегрузных АТС с дополнительным одним перемещением своим ходом </t>
  </si>
  <si>
    <t xml:space="preserve">Поточные линии ТО большегрузных АТС с дополнительными двумя перемещениями своим ходом </t>
  </si>
  <si>
    <t>Регулировка ДВС</t>
  </si>
  <si>
    <t>Регулировка двигателя производится при различных оборотах двигателя на холостом ходу в течение 10 мин., что эквивалентно пробегу автомобиля 1,7 км при средней скорости 10 км/час</t>
  </si>
  <si>
    <t>Коэффициенты влияния режима движения автомобиля</t>
  </si>
  <si>
    <t>СН</t>
  </si>
  <si>
    <t>Показатели режимов содержания автомобилей на автостоянках</t>
  </si>
  <si>
    <t>Показатели</t>
  </si>
  <si>
    <t>постоянного хранения</t>
  </si>
  <si>
    <t>кратковременного хранения</t>
  </si>
  <si>
    <t>ГСК</t>
  </si>
  <si>
    <t>Под жилыми домами</t>
  </si>
  <si>
    <t>При офисах</t>
  </si>
  <si>
    <t>Общего назначения</t>
  </si>
  <si>
    <t>Общее количество выездов автомобилей в час пик в % от общего количества машиномест</t>
  </si>
  <si>
    <t>То же одновременно въездов</t>
  </si>
  <si>
    <t xml:space="preserve">Общее количество выездов автомобилей в час пик в % от общего количества машиномест на стоянке в холодный период года </t>
  </si>
  <si>
    <t>Общий разбор автомобилей в наиболее напряженные сутки в % от общего количества мест в стоянке</t>
  </si>
  <si>
    <t>По табл. 5 Пособия к МГСН 5.01-94* с учетом коэффициента усреднения за год равного 0,5</t>
  </si>
  <si>
    <t>Тип стоянки / поста</t>
  </si>
  <si>
    <t>Количество машиномест для автомобилей</t>
  </si>
  <si>
    <r>
      <t>А</t>
    </r>
    <r>
      <rPr>
        <vertAlign val="subscript"/>
        <sz val="12"/>
        <rFont val="Arial Cyr"/>
        <charset val="204"/>
      </rPr>
      <t>э</t>
    </r>
    <r>
      <rPr>
        <sz val="12"/>
        <rFont val="Arial Cyr"/>
        <charset val="204"/>
      </rPr>
      <t>, шт/ч</t>
    </r>
  </si>
  <si>
    <r>
      <t>А</t>
    </r>
    <r>
      <rPr>
        <vertAlign val="subscript"/>
        <sz val="12"/>
        <rFont val="Arial Cyr"/>
        <charset val="204"/>
      </rPr>
      <t>э</t>
    </r>
    <r>
      <rPr>
        <sz val="12"/>
        <rFont val="Arial Cyr"/>
        <charset val="204"/>
      </rPr>
      <t>, шт/сутки</t>
    </r>
  </si>
  <si>
    <t>Условный пробег при въезде, км</t>
  </si>
  <si>
    <t>Условный пробег при выезде, км</t>
  </si>
  <si>
    <t>L, км</t>
  </si>
  <si>
    <t>Принадлежность стоянки</t>
  </si>
  <si>
    <t>Пробег по территории предприятия до стоянки, км</t>
  </si>
  <si>
    <t>Рабочих дней в году</t>
  </si>
  <si>
    <t>Всего машиномест</t>
  </si>
  <si>
    <t>Таблица 1</t>
  </si>
  <si>
    <t>Время выпуска, часов</t>
  </si>
  <si>
    <t>Характеристики автостоянки</t>
  </si>
  <si>
    <t>Таблица 2</t>
  </si>
  <si>
    <t>Показатель</t>
  </si>
  <si>
    <t>Значение</t>
  </si>
  <si>
    <t>Характеристики подвижного состава</t>
  </si>
  <si>
    <t>Углерода оксид</t>
  </si>
  <si>
    <t>Углеводороды (бензин)</t>
  </si>
  <si>
    <t>Углеводороды (керосин)</t>
  </si>
  <si>
    <t>Азота оксиды</t>
  </si>
  <si>
    <t>Серы диоксид</t>
  </si>
  <si>
    <t>Наименование ЗВ</t>
  </si>
  <si>
    <r>
      <t>q</t>
    </r>
    <r>
      <rPr>
        <vertAlign val="subscript"/>
        <sz val="12"/>
        <rFont val="Arial Cyr"/>
        <charset val="204"/>
      </rPr>
      <t>i</t>
    </r>
    <r>
      <rPr>
        <sz val="12"/>
        <rFont val="Arial Cyr"/>
        <charset val="204"/>
      </rPr>
      <t>, г/км</t>
    </r>
  </si>
  <si>
    <r>
      <t>К</t>
    </r>
    <r>
      <rPr>
        <vertAlign val="subscript"/>
        <sz val="12"/>
        <rFont val="Arial Cyr"/>
        <charset val="204"/>
      </rPr>
      <t>с</t>
    </r>
  </si>
  <si>
    <r>
      <t>M</t>
    </r>
    <r>
      <rPr>
        <vertAlign val="subscript"/>
        <sz val="12"/>
        <rFont val="Arial Cyr"/>
        <charset val="204"/>
      </rPr>
      <t>i</t>
    </r>
    <r>
      <rPr>
        <sz val="12"/>
        <rFont val="Arial Cyr"/>
        <charset val="204"/>
      </rPr>
      <t>, т/год</t>
    </r>
  </si>
  <si>
    <r>
      <t>G</t>
    </r>
    <r>
      <rPr>
        <vertAlign val="subscript"/>
        <sz val="12"/>
        <rFont val="Arial Cyr"/>
        <charset val="204"/>
      </rPr>
      <t>i</t>
    </r>
    <r>
      <rPr>
        <sz val="12"/>
        <rFont val="Arial Cyr"/>
        <charset val="204"/>
      </rPr>
      <t>, г/с</t>
    </r>
  </si>
  <si>
    <t>Таблица 3</t>
  </si>
  <si>
    <t>Расчёт выбросов ЗВ по следующему типу автомобилей:</t>
  </si>
  <si>
    <t>Перечень и количество загрязняющих веществ, выбрасываемых в атмосферу с отработавшими газами автомобилей</t>
  </si>
  <si>
    <t>Код</t>
  </si>
  <si>
    <r>
      <t>ПДК</t>
    </r>
    <r>
      <rPr>
        <vertAlign val="subscript"/>
        <sz val="12"/>
        <rFont val="Arial"/>
        <family val="2"/>
      </rPr>
      <t>м.р.</t>
    </r>
    <r>
      <rPr>
        <sz val="12"/>
        <rFont val="Arial"/>
        <family val="2"/>
      </rPr>
      <t xml:space="preserve"> мг/м</t>
    </r>
    <r>
      <rPr>
        <vertAlign val="superscript"/>
        <sz val="12"/>
        <rFont val="Arial"/>
        <family val="2"/>
      </rPr>
      <t>3</t>
    </r>
  </si>
  <si>
    <t>Класс опасн.</t>
  </si>
  <si>
    <r>
      <t>G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>, г/с</t>
    </r>
  </si>
  <si>
    <t xml:space="preserve"> - </t>
  </si>
  <si>
    <t>ИТОГО</t>
  </si>
  <si>
    <t>A=</t>
  </si>
  <si>
    <t>К-т рельефа</t>
  </si>
  <si>
    <r>
      <rPr>
        <sz val="10"/>
        <rFont val="Symbol"/>
        <family val="1"/>
      </rPr>
      <t>h</t>
    </r>
    <r>
      <rPr>
        <sz val="11"/>
        <color theme="1"/>
        <rFont val="Calibri"/>
        <family val="2"/>
        <charset val="204"/>
        <scheme val="minor"/>
      </rPr>
      <t>=</t>
    </r>
  </si>
  <si>
    <t>H=</t>
  </si>
  <si>
    <t>в т.ч. 3 класса</t>
  </si>
  <si>
    <t>в т.ч. 4 класса</t>
  </si>
  <si>
    <t>Таблица 7</t>
  </si>
  <si>
    <t>Критерий целесообраз-ности расчёта рассеивания</t>
  </si>
  <si>
    <t>Платежи за выброс ЗВ в атмосферу, руб</t>
  </si>
  <si>
    <r>
      <t>M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>, т</t>
    </r>
  </si>
  <si>
    <t>Ставка платы в 2019 г, руб/т</t>
  </si>
  <si>
    <t>К-т стратификации атмосферы</t>
  </si>
  <si>
    <t>Средняя высота источников загрязнения атмосферы, м</t>
  </si>
  <si>
    <t>Примечание: если значение критерия целесообразности расчёта рассеивания меньше 1, значит стоянка не оказывает значимого влияния на загрязнение атмосферного воздуха по данному веществу.</t>
  </si>
  <si>
    <t>Углерода оксид (СО)</t>
  </si>
  <si>
    <t>Углеводороды СН (бензин)</t>
  </si>
  <si>
    <t>Углеводороды СН (керосин)</t>
  </si>
  <si>
    <r>
      <t>Серы диоксид SO</t>
    </r>
    <r>
      <rPr>
        <vertAlign val="subscript"/>
        <sz val="12"/>
        <rFont val="Arial Cyr"/>
        <charset val="204"/>
      </rPr>
      <t>2</t>
    </r>
  </si>
  <si>
    <r>
      <t>Азота оксиды NO</t>
    </r>
    <r>
      <rPr>
        <vertAlign val="subscript"/>
        <sz val="12"/>
        <rFont val="Arial Cyr"/>
        <charset val="204"/>
      </rPr>
      <t>x</t>
    </r>
  </si>
  <si>
    <t>в т.ч. Азота диоксид NO</t>
  </si>
  <si>
    <r>
      <t>в т.ч. Азота оксид NO</t>
    </r>
    <r>
      <rPr>
        <vertAlign val="subscript"/>
        <sz val="12"/>
        <rFont val="Arial Cyr"/>
        <charset val="204"/>
      </rPr>
      <t>2</t>
    </r>
  </si>
  <si>
    <t>Углерода оксид CO</t>
  </si>
  <si>
    <t>Углеводороды CH (бензин)</t>
  </si>
  <si>
    <t>Углеводороды CH (керосин)</t>
  </si>
  <si>
    <r>
      <t>Серы диоксид SO</t>
    </r>
    <r>
      <rPr>
        <vertAlign val="subscript"/>
        <sz val="12"/>
        <rFont val="Arial"/>
        <family val="2"/>
        <charset val="204"/>
      </rPr>
      <t>2</t>
    </r>
  </si>
  <si>
    <r>
      <t>Азота оксиды NO</t>
    </r>
    <r>
      <rPr>
        <vertAlign val="subscript"/>
        <sz val="12"/>
        <rFont val="Arial"/>
        <family val="2"/>
        <charset val="204"/>
      </rPr>
      <t>x</t>
    </r>
  </si>
  <si>
    <r>
      <t>Азота диоксид NO</t>
    </r>
    <r>
      <rPr>
        <vertAlign val="subscript"/>
        <sz val="12"/>
        <rFont val="Arial"/>
        <family val="2"/>
        <charset val="204"/>
      </rPr>
      <t>2</t>
    </r>
  </si>
  <si>
    <t>Азота оксид NO</t>
  </si>
  <si>
    <t>Наименование      i-го ЗВ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</si>
</sst>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"/>
    <numFmt numFmtId="166" formatCode="#,##0.00\ &quot;₽&quot;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FF0000"/>
      <name val="Arial Cyr"/>
      <charset val="204"/>
    </font>
    <font>
      <sz val="12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vertAlign val="subscript"/>
      <sz val="12"/>
      <name val="Arial Cyr"/>
      <charset val="204"/>
    </font>
    <font>
      <b/>
      <sz val="10"/>
      <name val="Arial Cyr"/>
      <charset val="204"/>
    </font>
    <font>
      <b/>
      <sz val="10"/>
      <color rgb="FFFF0000"/>
      <name val="Times New Roman"/>
      <family val="1"/>
    </font>
    <font>
      <b/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0"/>
      <name val="Symbol"/>
      <family val="1"/>
    </font>
    <font>
      <vertAlign val="subscript"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justify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Border="1"/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justify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justify" vertical="top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7" fillId="0" borderId="0" xfId="1" applyFont="1"/>
    <xf numFmtId="0" fontId="8" fillId="0" borderId="0" xfId="1" applyFont="1"/>
    <xf numFmtId="0" fontId="9" fillId="0" borderId="0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0" xfId="1" applyFont="1"/>
    <xf numFmtId="0" fontId="1" fillId="0" borderId="1" xfId="1" applyBorder="1" applyAlignment="1">
      <alignment horizontal="center" vertical="center" wrapText="1"/>
    </xf>
    <xf numFmtId="0" fontId="1" fillId="0" borderId="0" xfId="1" applyBorder="1"/>
    <xf numFmtId="0" fontId="1" fillId="2" borderId="1" xfId="1" applyFill="1" applyBorder="1" applyAlignment="1" applyProtection="1">
      <alignment horizontal="center" vertical="center" wrapText="1"/>
      <protection locked="0"/>
    </xf>
    <xf numFmtId="0" fontId="1" fillId="0" borderId="0" xfId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" fillId="2" borderId="1" xfId="1" applyFill="1" applyBorder="1" applyAlignment="1" applyProtection="1">
      <alignment horizontal="center" vertical="center"/>
      <protection locked="0"/>
    </xf>
    <xf numFmtId="0" fontId="1" fillId="0" borderId="1" xfId="1" applyBorder="1" applyAlignment="1">
      <alignment horizontal="center" vertical="center"/>
    </xf>
    <xf numFmtId="0" fontId="12" fillId="0" borderId="6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1" applyFont="1" applyBorder="1"/>
    <xf numFmtId="0" fontId="13" fillId="0" borderId="1" xfId="1" applyFont="1" applyBorder="1" applyAlignment="1">
      <alignment horizontal="left" vertical="center" indent="2"/>
    </xf>
    <xf numFmtId="0" fontId="16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164" fontId="19" fillId="0" borderId="1" xfId="1" applyNumberFormat="1" applyFont="1" applyBorder="1" applyAlignment="1">
      <alignment horizontal="center" vertical="center" wrapText="1"/>
    </xf>
    <xf numFmtId="165" fontId="19" fillId="0" borderId="1" xfId="1" applyNumberFormat="1" applyFont="1" applyBorder="1" applyAlignment="1">
      <alignment horizontal="center" vertical="center" wrapText="1"/>
    </xf>
    <xf numFmtId="164" fontId="23" fillId="0" borderId="1" xfId="1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 wrapText="1" indent="2"/>
    </xf>
    <xf numFmtId="166" fontId="19" fillId="0" borderId="1" xfId="1" applyNumberFormat="1" applyFont="1" applyBorder="1" applyAlignment="1">
      <alignment horizontal="center" vertical="center" wrapText="1"/>
    </xf>
    <xf numFmtId="166" fontId="23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2" fillId="0" borderId="6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right" wrapText="1"/>
      <protection locked="0"/>
    </xf>
    <xf numFmtId="0" fontId="11" fillId="0" borderId="0" xfId="1" applyFont="1" applyBorder="1" applyAlignment="1" applyProtection="1">
      <alignment horizontal="right"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1" fillId="0" borderId="7" xfId="1" applyFont="1" applyBorder="1" applyAlignment="1" applyProtection="1">
      <alignment horizontal="right" wrapTex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0" xfId="1" applyFont="1" applyAlignment="1" applyProtection="1">
      <alignment horizontal="right" wrapText="1"/>
      <protection locked="0"/>
    </xf>
    <xf numFmtId="0" fontId="11" fillId="0" borderId="7" xfId="1" applyFont="1" applyBorder="1" applyAlignment="1">
      <alignment horizontal="left" wrapText="1"/>
    </xf>
    <xf numFmtId="0" fontId="9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371474</xdr:colOff>
      <xdr:row>19</xdr:row>
      <xdr:rowOff>157162</xdr:rowOff>
    </xdr:from>
    <xdr:ext cx="1628776" cy="6238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952749" y="5815012"/>
              <a:ext cx="1628776" cy="6238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/>
                      </a:rPr>
                      <m:t>𝐹</m:t>
                    </m:r>
                    <m:r>
                      <a:rPr lang="en-US" sz="1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8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800" b="0" i="1">
                            <a:latin typeface="Cambria Math"/>
                          </a:rPr>
                          <m:t>𝐴</m:t>
                        </m:r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𝜂</m:t>
                        </m:r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𝐺</m:t>
                        </m:r>
                      </m:num>
                      <m:den>
                        <m:r>
                          <a:rPr lang="ru-RU" sz="1800" b="0" i="1">
                            <a:latin typeface="Cambria Math"/>
                          </a:rPr>
                          <m:t>ПДК</m:t>
                        </m:r>
                        <m:r>
                          <a:rPr lang="ru-RU" sz="18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𝐻</m:t>
                        </m:r>
                      </m:den>
                    </m:f>
                  </m:oMath>
                </m:oMathPara>
              </a14:m>
              <a:endParaRPr lang="ru-RU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952749" y="5815012"/>
              <a:ext cx="1628776" cy="6238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800" b="0" i="0">
                  <a:latin typeface="Cambria Math"/>
                </a:rPr>
                <a:t>𝐹=(𝐴</a:t>
              </a:r>
              <a:r>
                <a:rPr lang="en-US" sz="1800" b="0" i="0">
                  <a:latin typeface="Cambria Math"/>
                  <a:ea typeface="Cambria Math"/>
                </a:rPr>
                <a:t>∙𝜂∙𝐺)/(</a:t>
              </a:r>
              <a:r>
                <a:rPr lang="ru-RU" sz="1800" b="0" i="0">
                  <a:latin typeface="Cambria Math"/>
                </a:rPr>
                <a:t>ПДК</a:t>
              </a:r>
              <a:r>
                <a:rPr lang="ru-RU" sz="1800" b="0" i="0">
                  <a:latin typeface="Cambria Math"/>
                  <a:ea typeface="Cambria Math"/>
                </a:rPr>
                <a:t>∙</a:t>
              </a:r>
              <a:r>
                <a:rPr lang="en-US" sz="1800" b="0" i="0">
                  <a:latin typeface="Cambria Math"/>
                  <a:ea typeface="Cambria Math"/>
                </a:rPr>
                <a:t>𝐻)</a:t>
              </a:r>
              <a:endParaRPr lang="ru-RU" sz="1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="115" zoomScaleNormal="115" workbookViewId="0">
      <selection activeCell="D6" sqref="D6"/>
    </sheetView>
  </sheetViews>
  <sheetFormatPr defaultRowHeight="12.75" x14ac:dyDescent="0.2"/>
  <cols>
    <col min="1" max="1" width="47.140625" style="2" customWidth="1"/>
    <col min="2" max="2" width="39.42578125" style="2" customWidth="1"/>
    <col min="3" max="3" width="43" style="23" bestFit="1" customWidth="1"/>
    <col min="4" max="4" width="27.140625" style="2" bestFit="1" customWidth="1"/>
    <col min="5" max="5" width="48.7109375" style="2" bestFit="1" customWidth="1"/>
    <col min="6" max="6" width="9.140625" style="2" bestFit="1" customWidth="1"/>
    <col min="7" max="7" width="13.42578125" style="2" bestFit="1" customWidth="1"/>
    <col min="8" max="8" width="27.140625" style="2" bestFit="1" customWidth="1"/>
    <col min="9" max="9" width="15.85546875" style="2" bestFit="1" customWidth="1"/>
    <col min="10" max="10" width="6.28515625" style="2" bestFit="1" customWidth="1"/>
    <col min="11" max="11" width="18.42578125" style="2" customWidth="1"/>
    <col min="12" max="12" width="20.42578125" style="2" customWidth="1"/>
    <col min="13" max="13" width="14.42578125" style="2" customWidth="1"/>
    <col min="14" max="14" width="13.28515625" style="2" customWidth="1"/>
    <col min="15" max="16384" width="9.140625" style="2"/>
  </cols>
  <sheetData>
    <row r="1" spans="1:13" ht="18.75" customHeight="1" x14ac:dyDescent="0.2">
      <c r="A1" s="59" t="s">
        <v>88</v>
      </c>
      <c r="B1" s="59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1.75" customHeight="1" x14ac:dyDescent="0.2">
      <c r="A2" s="58" t="s">
        <v>90</v>
      </c>
      <c r="B2" s="58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21.75" customHeight="1" x14ac:dyDescent="0.2">
      <c r="A3" s="30" t="s">
        <v>92</v>
      </c>
      <c r="B3" s="32" t="s">
        <v>93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0" customHeight="1" x14ac:dyDescent="0.2">
      <c r="A4" s="22" t="s">
        <v>77</v>
      </c>
      <c r="B4" s="28"/>
      <c r="C4" s="25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30" customHeight="1" x14ac:dyDescent="0.2">
      <c r="A5" s="22" t="s">
        <v>84</v>
      </c>
      <c r="B5" s="28"/>
    </row>
    <row r="6" spans="1:13" ht="30" customHeight="1" x14ac:dyDescent="0.2">
      <c r="A6" s="22" t="s">
        <v>85</v>
      </c>
      <c r="B6" s="28"/>
    </row>
    <row r="7" spans="1:13" ht="30" customHeight="1" x14ac:dyDescent="0.2">
      <c r="A7" s="22" t="s">
        <v>86</v>
      </c>
      <c r="B7" s="28"/>
      <c r="C7" s="25"/>
    </row>
    <row r="8" spans="1:13" ht="30" customHeight="1" x14ac:dyDescent="0.2">
      <c r="A8" s="22" t="s">
        <v>89</v>
      </c>
      <c r="B8" s="28"/>
    </row>
    <row r="9" spans="1:13" ht="18.75" customHeight="1" x14ac:dyDescent="0.2">
      <c r="A9" s="62" t="s">
        <v>91</v>
      </c>
      <c r="B9" s="62"/>
    </row>
    <row r="10" spans="1:13" ht="24.75" customHeight="1" x14ac:dyDescent="0.2">
      <c r="A10" s="58" t="s">
        <v>94</v>
      </c>
      <c r="B10" s="58"/>
    </row>
    <row r="11" spans="1:13" ht="27.75" customHeight="1" x14ac:dyDescent="0.2">
      <c r="A11" s="22" t="s">
        <v>1</v>
      </c>
      <c r="B11" s="22" t="s">
        <v>78</v>
      </c>
      <c r="C11" s="22" t="s">
        <v>72</v>
      </c>
      <c r="D11" s="22" t="s">
        <v>73</v>
      </c>
      <c r="E11" s="22" t="s">
        <v>75</v>
      </c>
      <c r="F11" s="26" t="s">
        <v>79</v>
      </c>
      <c r="G11" s="26" t="s">
        <v>80</v>
      </c>
      <c r="H11" s="22" t="s">
        <v>81</v>
      </c>
      <c r="I11" s="22" t="s">
        <v>82</v>
      </c>
      <c r="J11" s="27" t="s">
        <v>83</v>
      </c>
    </row>
    <row r="12" spans="1:13" x14ac:dyDescent="0.2">
      <c r="A12" s="43">
        <v>1</v>
      </c>
      <c r="B12" s="43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4">
        <v>10</v>
      </c>
    </row>
    <row r="13" spans="1:13" ht="35.1" customHeight="1" x14ac:dyDescent="0.2">
      <c r="A13" s="24"/>
      <c r="B13" s="28"/>
      <c r="C13" s="29"/>
      <c r="D13" s="29"/>
      <c r="E13" s="29"/>
      <c r="F13" s="29"/>
      <c r="G13" s="29"/>
      <c r="H13" s="29"/>
      <c r="I13" s="29"/>
      <c r="J13" s="29"/>
    </row>
    <row r="14" spans="1:13" ht="35.1" customHeight="1" x14ac:dyDescent="0.2">
      <c r="A14" s="24"/>
      <c r="B14" s="28"/>
      <c r="C14" s="29"/>
      <c r="D14" s="29"/>
      <c r="E14" s="29"/>
      <c r="F14" s="29"/>
      <c r="G14" s="29"/>
      <c r="H14" s="29"/>
      <c r="I14" s="29"/>
      <c r="J14" s="29"/>
    </row>
    <row r="15" spans="1:13" ht="35.1" customHeight="1" x14ac:dyDescent="0.2">
      <c r="A15" s="24"/>
      <c r="B15" s="28"/>
      <c r="C15" s="29"/>
      <c r="D15" s="29"/>
      <c r="E15" s="29"/>
      <c r="F15" s="29"/>
      <c r="G15" s="29"/>
      <c r="H15" s="29"/>
      <c r="I15" s="29"/>
      <c r="J15" s="29"/>
    </row>
    <row r="16" spans="1:13" ht="35.1" customHeight="1" x14ac:dyDescent="0.2">
      <c r="A16" s="24"/>
      <c r="B16" s="28"/>
      <c r="C16" s="29"/>
      <c r="D16" s="29"/>
      <c r="E16" s="29"/>
      <c r="F16" s="29"/>
      <c r="G16" s="29"/>
      <c r="H16" s="29"/>
      <c r="I16" s="29"/>
      <c r="J16" s="29"/>
    </row>
    <row r="17" spans="1:7" ht="35.1" customHeight="1" x14ac:dyDescent="0.2">
      <c r="A17" s="33" t="s">
        <v>87</v>
      </c>
      <c r="B17" s="34"/>
      <c r="F17" s="34"/>
      <c r="G17" s="34"/>
    </row>
    <row r="18" spans="1:7" ht="35.1" customHeight="1" x14ac:dyDescent="0.2"/>
  </sheetData>
  <mergeCells count="6">
    <mergeCell ref="A10:B10"/>
    <mergeCell ref="A1:B1"/>
    <mergeCell ref="D1:M1"/>
    <mergeCell ref="A2:B2"/>
    <mergeCell ref="D2:M2"/>
    <mergeCell ref="A9:B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tabSelected="1" zoomScale="115" zoomScaleNormal="115" workbookViewId="0">
      <selection activeCell="A15" sqref="A15"/>
    </sheetView>
  </sheetViews>
  <sheetFormatPr defaultRowHeight="12.75" x14ac:dyDescent="0.2"/>
  <cols>
    <col min="1" max="1" width="30.85546875" style="2" customWidth="1"/>
    <col min="2" max="2" width="8.28515625" style="2" bestFit="1" customWidth="1"/>
    <col min="3" max="3" width="6.42578125" style="2" bestFit="1" customWidth="1"/>
    <col min="4" max="4" width="6.5703125" style="2" customWidth="1"/>
    <col min="5" max="5" width="10" style="2" bestFit="1" customWidth="1"/>
    <col min="6" max="6" width="6.28515625" style="2" customWidth="1"/>
    <col min="7" max="8" width="10.85546875" style="2" bestFit="1" customWidth="1"/>
    <col min="9" max="16384" width="9.140625" style="2"/>
  </cols>
  <sheetData>
    <row r="1" spans="1:8" ht="18.75" customHeight="1" x14ac:dyDescent="0.2">
      <c r="A1" s="59" t="s">
        <v>105</v>
      </c>
      <c r="B1" s="59"/>
      <c r="C1" s="59"/>
      <c r="D1" s="59"/>
      <c r="E1" s="59"/>
      <c r="F1" s="59"/>
      <c r="G1" s="59"/>
      <c r="H1" s="59"/>
    </row>
    <row r="2" spans="1:8" ht="15.75" x14ac:dyDescent="0.2">
      <c r="A2" s="61" t="s">
        <v>106</v>
      </c>
      <c r="B2" s="61"/>
      <c r="C2" s="61"/>
      <c r="D2" s="61"/>
      <c r="E2" s="61"/>
      <c r="F2" s="61"/>
      <c r="G2" s="61"/>
      <c r="H2" s="61"/>
    </row>
    <row r="3" spans="1:8" ht="17.25" customHeight="1" x14ac:dyDescent="0.2">
      <c r="A3" s="58">
        <f>Стоянка!A14</f>
        <v>0</v>
      </c>
      <c r="B3" s="58"/>
      <c r="C3" s="58"/>
      <c r="D3" s="58"/>
      <c r="E3" s="58"/>
      <c r="F3" s="58"/>
      <c r="G3" s="58"/>
      <c r="H3" s="58"/>
    </row>
    <row r="4" spans="1:8" ht="37.5" customHeight="1" x14ac:dyDescent="0.2">
      <c r="A4" s="35" t="s">
        <v>100</v>
      </c>
      <c r="B4" s="35" t="s">
        <v>101</v>
      </c>
      <c r="C4" s="35" t="s">
        <v>83</v>
      </c>
      <c r="D4" s="35" t="s">
        <v>79</v>
      </c>
      <c r="E4" s="35" t="s">
        <v>80</v>
      </c>
      <c r="F4" s="35" t="s">
        <v>102</v>
      </c>
      <c r="G4" s="35" t="s">
        <v>104</v>
      </c>
      <c r="H4" s="35" t="s">
        <v>103</v>
      </c>
    </row>
    <row r="5" spans="1:8" ht="15" x14ac:dyDescent="0.2">
      <c r="A5" s="36" t="s">
        <v>128</v>
      </c>
      <c r="B5" s="27"/>
      <c r="C5" s="63"/>
      <c r="D5" s="63"/>
      <c r="E5" s="63"/>
      <c r="F5" s="27"/>
      <c r="G5" s="47"/>
      <c r="H5" s="47"/>
    </row>
    <row r="6" spans="1:8" ht="15" x14ac:dyDescent="0.2">
      <c r="A6" s="36" t="s">
        <v>129</v>
      </c>
      <c r="B6" s="27"/>
      <c r="C6" s="64"/>
      <c r="D6" s="64"/>
      <c r="E6" s="64"/>
      <c r="F6" s="27"/>
      <c r="G6" s="47"/>
      <c r="H6" s="47"/>
    </row>
    <row r="7" spans="1:8" ht="15" x14ac:dyDescent="0.2">
      <c r="A7" s="36" t="s">
        <v>130</v>
      </c>
      <c r="B7" s="27"/>
      <c r="C7" s="64"/>
      <c r="D7" s="64"/>
      <c r="E7" s="64"/>
      <c r="F7" s="27"/>
      <c r="G7" s="47"/>
      <c r="H7" s="47"/>
    </row>
    <row r="8" spans="1:8" ht="19.5" x14ac:dyDescent="0.35">
      <c r="A8" s="36" t="s">
        <v>131</v>
      </c>
      <c r="B8" s="27"/>
      <c r="C8" s="64"/>
      <c r="D8" s="64"/>
      <c r="E8" s="64"/>
      <c r="F8" s="27"/>
      <c r="G8" s="47"/>
      <c r="H8" s="47"/>
    </row>
    <row r="9" spans="1:8" ht="19.5" x14ac:dyDescent="0.35">
      <c r="A9" s="36" t="s">
        <v>132</v>
      </c>
      <c r="B9" s="27"/>
      <c r="C9" s="64"/>
      <c r="D9" s="64"/>
      <c r="E9" s="64"/>
      <c r="F9" s="27"/>
      <c r="G9" s="47"/>
      <c r="H9" s="47"/>
    </row>
    <row r="10" spans="1:8" ht="15" x14ac:dyDescent="0.2">
      <c r="A10" s="37" t="s">
        <v>133</v>
      </c>
      <c r="B10" s="46"/>
      <c r="C10" s="64"/>
      <c r="D10" s="64"/>
      <c r="E10" s="64"/>
      <c r="F10" s="27"/>
      <c r="G10" s="47"/>
      <c r="H10" s="47"/>
    </row>
    <row r="11" spans="1:8" ht="19.5" x14ac:dyDescent="0.2">
      <c r="A11" s="37" t="s">
        <v>134</v>
      </c>
      <c r="B11" s="46"/>
      <c r="C11" s="65"/>
      <c r="D11" s="65"/>
      <c r="E11" s="65"/>
      <c r="F11" s="27"/>
      <c r="G11" s="47"/>
      <c r="H11" s="47"/>
    </row>
  </sheetData>
  <mergeCells count="6">
    <mergeCell ref="A1:H1"/>
    <mergeCell ref="C5:C11"/>
    <mergeCell ref="D5:D11"/>
    <mergeCell ref="E5:E11"/>
    <mergeCell ref="A3:H3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showGridLines="0" workbookViewId="0">
      <selection activeCell="G16" sqref="G16"/>
    </sheetView>
  </sheetViews>
  <sheetFormatPr defaultColWidth="8.7109375" defaultRowHeight="12.75" x14ac:dyDescent="0.2"/>
  <cols>
    <col min="1" max="1" width="19.7109375" style="2" customWidth="1"/>
    <col min="2" max="2" width="8.85546875" style="2" customWidth="1"/>
    <col min="3" max="3" width="10.140625" style="2" customWidth="1"/>
    <col min="4" max="4" width="9" style="2" customWidth="1"/>
    <col min="5" max="5" width="10.28515625" style="2" customWidth="1"/>
    <col min="6" max="6" width="13.42578125" style="2" customWidth="1"/>
    <col min="7" max="7" width="14.85546875" style="2" customWidth="1"/>
    <col min="8" max="8" width="16.140625" style="2" customWidth="1"/>
    <col min="9" max="9" width="16.42578125" style="2" customWidth="1"/>
    <col min="10" max="16384" width="8.7109375" style="2"/>
  </cols>
  <sheetData>
    <row r="1" spans="1:9" ht="21.75" customHeight="1" x14ac:dyDescent="0.2">
      <c r="A1" s="66" t="s">
        <v>120</v>
      </c>
      <c r="B1" s="66"/>
      <c r="C1" s="66"/>
      <c r="D1" s="66"/>
      <c r="E1" s="66"/>
      <c r="F1" s="66"/>
      <c r="G1" s="66"/>
      <c r="H1" s="66"/>
      <c r="I1" s="66"/>
    </row>
    <row r="2" spans="1:9" ht="40.5" customHeight="1" x14ac:dyDescent="0.2">
      <c r="A2" s="58" t="s">
        <v>107</v>
      </c>
      <c r="B2" s="58"/>
      <c r="C2" s="58"/>
      <c r="D2" s="58"/>
      <c r="E2" s="58"/>
      <c r="F2" s="58"/>
      <c r="G2" s="58"/>
      <c r="H2" s="58"/>
      <c r="I2" s="58"/>
    </row>
    <row r="3" spans="1:9" ht="69.599999999999994" customHeight="1" x14ac:dyDescent="0.2">
      <c r="A3" s="48" t="s">
        <v>142</v>
      </c>
      <c r="B3" s="48" t="s">
        <v>108</v>
      </c>
      <c r="C3" s="48" t="s">
        <v>109</v>
      </c>
      <c r="D3" s="48" t="s">
        <v>110</v>
      </c>
      <c r="E3" s="48" t="s">
        <v>124</v>
      </c>
      <c r="F3" s="48" t="s">
        <v>111</v>
      </c>
      <c r="G3" s="48" t="s">
        <v>123</v>
      </c>
      <c r="H3" s="49" t="s">
        <v>121</v>
      </c>
      <c r="I3" s="49" t="s">
        <v>122</v>
      </c>
    </row>
    <row r="4" spans="1:9" ht="30" x14ac:dyDescent="0.2">
      <c r="A4" s="48" t="s">
        <v>135</v>
      </c>
      <c r="B4" s="48">
        <v>337</v>
      </c>
      <c r="C4" s="48">
        <v>5</v>
      </c>
      <c r="D4" s="48">
        <v>4</v>
      </c>
      <c r="E4" s="48">
        <v>1.6640000000000001</v>
      </c>
      <c r="F4" s="50"/>
      <c r="G4" s="50"/>
      <c r="H4" s="51"/>
      <c r="I4" s="55"/>
    </row>
    <row r="5" spans="1:9" ht="30" x14ac:dyDescent="0.2">
      <c r="A5" s="48" t="s">
        <v>136</v>
      </c>
      <c r="B5" s="48">
        <v>2704</v>
      </c>
      <c r="C5" s="48">
        <v>5</v>
      </c>
      <c r="D5" s="48">
        <v>4</v>
      </c>
      <c r="E5" s="48">
        <v>3.3280000000000003</v>
      </c>
      <c r="F5" s="50"/>
      <c r="G5" s="50"/>
      <c r="H5" s="51"/>
      <c r="I5" s="55"/>
    </row>
    <row r="6" spans="1:9" ht="30" x14ac:dyDescent="0.2">
      <c r="A6" s="48" t="s">
        <v>137</v>
      </c>
      <c r="B6" s="48">
        <v>2732</v>
      </c>
      <c r="C6" s="48">
        <v>1.2</v>
      </c>
      <c r="D6" s="48">
        <v>4</v>
      </c>
      <c r="E6" s="48">
        <v>6.9680000000000009</v>
      </c>
      <c r="F6" s="50"/>
      <c r="G6" s="50"/>
      <c r="H6" s="51"/>
      <c r="I6" s="55"/>
    </row>
    <row r="7" spans="1:9" ht="34.5" x14ac:dyDescent="0.2">
      <c r="A7" s="48" t="s">
        <v>138</v>
      </c>
      <c r="B7" s="48">
        <v>330</v>
      </c>
      <c r="C7" s="48">
        <v>0.5</v>
      </c>
      <c r="D7" s="48">
        <v>3</v>
      </c>
      <c r="E7" s="48">
        <v>47.216000000000001</v>
      </c>
      <c r="F7" s="50"/>
      <c r="G7" s="50"/>
      <c r="H7" s="51"/>
      <c r="I7" s="55"/>
    </row>
    <row r="8" spans="1:9" ht="34.5" x14ac:dyDescent="0.2">
      <c r="A8" s="48" t="s">
        <v>139</v>
      </c>
      <c r="B8" s="29" t="s">
        <v>112</v>
      </c>
      <c r="C8" s="29" t="s">
        <v>112</v>
      </c>
      <c r="D8" s="29" t="s">
        <v>112</v>
      </c>
      <c r="E8" s="29"/>
      <c r="F8" s="50"/>
      <c r="G8" s="50"/>
      <c r="H8" s="29"/>
      <c r="I8" s="55"/>
    </row>
    <row r="9" spans="1:9" ht="34.5" x14ac:dyDescent="0.2">
      <c r="A9" s="48" t="s">
        <v>140</v>
      </c>
      <c r="B9" s="48">
        <v>301</v>
      </c>
      <c r="C9" s="48">
        <v>0.2</v>
      </c>
      <c r="D9" s="48">
        <v>3</v>
      </c>
      <c r="E9" s="48">
        <v>144.352</v>
      </c>
      <c r="F9" s="50"/>
      <c r="G9" s="50"/>
      <c r="H9" s="51"/>
      <c r="I9" s="55"/>
    </row>
    <row r="10" spans="1:9" ht="20.100000000000001" customHeight="1" x14ac:dyDescent="0.2">
      <c r="A10" s="48" t="s">
        <v>141</v>
      </c>
      <c r="B10" s="48">
        <v>304</v>
      </c>
      <c r="C10" s="48">
        <v>0.4</v>
      </c>
      <c r="D10" s="48">
        <v>3</v>
      </c>
      <c r="E10" s="48">
        <v>97.240000000000009</v>
      </c>
      <c r="F10" s="50"/>
      <c r="G10" s="50"/>
      <c r="H10" s="51"/>
      <c r="I10" s="55"/>
    </row>
    <row r="11" spans="1:9" ht="20.100000000000001" customHeight="1" x14ac:dyDescent="0.2">
      <c r="A11" s="53" t="s">
        <v>113</v>
      </c>
      <c r="B11" s="29" t="s">
        <v>112</v>
      </c>
      <c r="C11" s="29" t="s">
        <v>112</v>
      </c>
      <c r="D11" s="29" t="s">
        <v>112</v>
      </c>
      <c r="E11" s="29"/>
      <c r="F11" s="52"/>
      <c r="G11" s="52"/>
      <c r="H11" s="50"/>
      <c r="I11" s="56"/>
    </row>
    <row r="12" spans="1:9" ht="20.100000000000001" customHeight="1" x14ac:dyDescent="0.2">
      <c r="A12" s="54" t="s">
        <v>118</v>
      </c>
      <c r="B12" s="29" t="s">
        <v>112</v>
      </c>
      <c r="C12" s="29" t="s">
        <v>112</v>
      </c>
      <c r="D12" s="29" t="s">
        <v>112</v>
      </c>
      <c r="E12" s="29"/>
      <c r="F12" s="50"/>
      <c r="G12" s="50"/>
      <c r="H12" s="29"/>
      <c r="I12" s="51"/>
    </row>
    <row r="13" spans="1:9" ht="20.100000000000001" customHeight="1" x14ac:dyDescent="0.2">
      <c r="A13" s="54" t="s">
        <v>119</v>
      </c>
      <c r="B13" s="29" t="s">
        <v>112</v>
      </c>
      <c r="C13" s="29" t="s">
        <v>112</v>
      </c>
      <c r="D13" s="29" t="s">
        <v>112</v>
      </c>
      <c r="E13" s="29"/>
      <c r="F13" s="50"/>
      <c r="G13" s="50"/>
      <c r="H13" s="29"/>
      <c r="I13" s="51"/>
    </row>
    <row r="14" spans="1:9" ht="34.5" customHeight="1" x14ac:dyDescent="0.2">
      <c r="A14" s="67" t="s">
        <v>127</v>
      </c>
      <c r="B14" s="67"/>
      <c r="C14" s="67"/>
      <c r="D14" s="67"/>
      <c r="E14" s="67"/>
      <c r="F14" s="67"/>
      <c r="G14" s="67"/>
      <c r="H14" s="67"/>
      <c r="I14" s="67"/>
    </row>
    <row r="21" spans="1:3" ht="25.5" x14ac:dyDescent="0.2">
      <c r="A21" s="57" t="s">
        <v>125</v>
      </c>
      <c r="B21" s="45" t="s">
        <v>114</v>
      </c>
      <c r="C21" s="28">
        <v>140</v>
      </c>
    </row>
    <row r="22" spans="1:3" ht="21.75" customHeight="1" x14ac:dyDescent="0.2">
      <c r="A22" s="57" t="s">
        <v>115</v>
      </c>
      <c r="B22" s="45" t="s">
        <v>116</v>
      </c>
      <c r="C22" s="28">
        <v>1</v>
      </c>
    </row>
    <row r="23" spans="1:3" ht="51" x14ac:dyDescent="0.2">
      <c r="A23" s="57" t="s">
        <v>126</v>
      </c>
      <c r="B23" s="45" t="s">
        <v>117</v>
      </c>
      <c r="C23" s="28">
        <v>5</v>
      </c>
    </row>
  </sheetData>
  <mergeCells count="3">
    <mergeCell ref="A2:I2"/>
    <mergeCell ref="A1:I1"/>
    <mergeCell ref="A14:I14"/>
  </mergeCells>
  <printOptions horizontalCentered="1" verticalCentered="1"/>
  <pageMargins left="1.1811023622047245" right="0.59055118110236227" top="1.3779527559055118" bottom="0.59055118110236227" header="0.51181102362204722" footer="0.51181102362204722"/>
  <pageSetup paperSize="9" orientation="landscape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G10" sqref="G10"/>
    </sheetView>
  </sheetViews>
  <sheetFormatPr defaultColWidth="8.7109375" defaultRowHeight="12.75" x14ac:dyDescent="0.2"/>
  <cols>
    <col min="1" max="1" width="46.5703125" style="2" customWidth="1"/>
    <col min="2" max="2" width="18.85546875" style="2" customWidth="1"/>
    <col min="3" max="3" width="26.28515625" style="2" bestFit="1" customWidth="1"/>
    <col min="4" max="4" width="27.5703125" style="2" bestFit="1" customWidth="1"/>
    <col min="5" max="5" width="17.7109375" style="2" customWidth="1"/>
    <col min="6" max="6" width="17.5703125" style="2" customWidth="1"/>
    <col min="7" max="10" width="15.7109375" style="2" customWidth="1"/>
    <col min="11" max="16384" width="8.7109375" style="2"/>
  </cols>
  <sheetData>
    <row r="1" spans="1:6" x14ac:dyDescent="0.2">
      <c r="A1" s="1" t="s">
        <v>0</v>
      </c>
    </row>
    <row r="2" spans="1:6" ht="15.75" x14ac:dyDescent="0.25">
      <c r="A2" s="3"/>
    </row>
    <row r="3" spans="1:6" ht="15" x14ac:dyDescent="0.2">
      <c r="A3" s="4" t="s">
        <v>1</v>
      </c>
      <c r="B3" s="26" t="s">
        <v>95</v>
      </c>
      <c r="C3" s="26" t="s">
        <v>96</v>
      </c>
      <c r="D3" s="26" t="s">
        <v>97</v>
      </c>
      <c r="E3" s="26" t="s">
        <v>99</v>
      </c>
      <c r="F3" s="26" t="s">
        <v>98</v>
      </c>
    </row>
    <row r="4" spans="1:6" ht="25.5" hidden="1" x14ac:dyDescent="0.2">
      <c r="A4" s="5" t="s">
        <v>5</v>
      </c>
      <c r="B4" s="6" t="s">
        <v>6</v>
      </c>
      <c r="C4" s="6" t="s">
        <v>6</v>
      </c>
      <c r="D4" s="6"/>
      <c r="E4" s="7"/>
      <c r="F4" s="6" t="s">
        <v>6</v>
      </c>
    </row>
    <row r="5" spans="1:6" x14ac:dyDescent="0.2">
      <c r="A5" s="38">
        <v>1</v>
      </c>
      <c r="B5" s="38">
        <v>2</v>
      </c>
      <c r="C5" s="38">
        <v>3</v>
      </c>
      <c r="D5" s="38">
        <v>4</v>
      </c>
      <c r="E5" s="39">
        <v>5</v>
      </c>
      <c r="F5" s="38">
        <v>6</v>
      </c>
    </row>
    <row r="6" spans="1:6" x14ac:dyDescent="0.2">
      <c r="A6" s="5" t="s">
        <v>7</v>
      </c>
      <c r="B6" s="6">
        <v>17.2</v>
      </c>
      <c r="C6" s="6">
        <v>1.4</v>
      </c>
      <c r="D6" s="6">
        <v>0</v>
      </c>
      <c r="E6" s="6">
        <v>7.0000000000000001E-3</v>
      </c>
      <c r="F6" s="6">
        <v>0.55000000000000004</v>
      </c>
    </row>
    <row r="7" spans="1:6" x14ac:dyDescent="0.2">
      <c r="A7" s="5" t="s">
        <v>8</v>
      </c>
      <c r="B7" s="6">
        <f>B6*0.2</f>
        <v>3.44</v>
      </c>
      <c r="C7" s="6">
        <f>C6*0.2</f>
        <v>0.27999999999999997</v>
      </c>
      <c r="D7" s="6">
        <v>0</v>
      </c>
      <c r="E7" s="6">
        <v>7.0000000000000001E-3</v>
      </c>
      <c r="F7" s="6">
        <f>0.5*F6</f>
        <v>0.27500000000000002</v>
      </c>
    </row>
    <row r="8" spans="1:6" x14ac:dyDescent="0.2">
      <c r="A8" s="5" t="s">
        <v>9</v>
      </c>
      <c r="B8" s="6">
        <v>20.8</v>
      </c>
      <c r="C8" s="6">
        <v>1.8</v>
      </c>
      <c r="D8" s="6">
        <v>0</v>
      </c>
      <c r="E8" s="6">
        <v>7.0000000000000001E-3</v>
      </c>
      <c r="F8" s="6">
        <v>0.63</v>
      </c>
    </row>
    <row r="9" spans="1:6" x14ac:dyDescent="0.2">
      <c r="A9" s="5" t="s">
        <v>10</v>
      </c>
      <c r="B9" s="6">
        <f t="shared" ref="B9:C9" si="0">B8*0.2</f>
        <v>4.16</v>
      </c>
      <c r="C9" s="6">
        <f t="shared" si="0"/>
        <v>0.36000000000000004</v>
      </c>
      <c r="D9" s="6">
        <v>0</v>
      </c>
      <c r="E9" s="6">
        <v>7.0000000000000001E-3</v>
      </c>
      <c r="F9" s="6">
        <f>0.5*F8</f>
        <v>0.315</v>
      </c>
    </row>
    <row r="10" spans="1:6" x14ac:dyDescent="0.2">
      <c r="A10" s="5" t="s">
        <v>11</v>
      </c>
      <c r="B10" s="6">
        <v>24.2</v>
      </c>
      <c r="C10" s="6">
        <v>1.7</v>
      </c>
      <c r="D10" s="6">
        <v>0</v>
      </c>
      <c r="E10" s="6">
        <v>7.0000000000000007E-2</v>
      </c>
      <c r="F10" s="6">
        <v>0.85</v>
      </c>
    </row>
    <row r="11" spans="1:6" ht="25.5" x14ac:dyDescent="0.2">
      <c r="A11" s="5" t="s">
        <v>12</v>
      </c>
      <c r="B11" s="6">
        <f t="shared" ref="B11:C11" si="1">B10*0.2</f>
        <v>4.84</v>
      </c>
      <c r="C11" s="6">
        <f t="shared" si="1"/>
        <v>0.34</v>
      </c>
      <c r="D11" s="6">
        <v>0</v>
      </c>
      <c r="E11" s="6">
        <v>7.0000000000000007E-2</v>
      </c>
      <c r="F11" s="6">
        <f>0.5*F10</f>
        <v>0.42499999999999999</v>
      </c>
    </row>
    <row r="12" spans="1:6" x14ac:dyDescent="0.2">
      <c r="A12" s="5" t="s">
        <v>13</v>
      </c>
      <c r="B12" s="6">
        <v>64</v>
      </c>
      <c r="C12" s="6">
        <v>7.6</v>
      </c>
      <c r="D12" s="6">
        <v>0</v>
      </c>
      <c r="E12" s="6">
        <v>0.11</v>
      </c>
      <c r="F12" s="6">
        <v>3.2</v>
      </c>
    </row>
    <row r="13" spans="1:6" ht="25.5" x14ac:dyDescent="0.2">
      <c r="A13" s="5" t="s">
        <v>14</v>
      </c>
      <c r="B13" s="6">
        <f t="shared" ref="B13:C13" si="2">B12*0.2</f>
        <v>12.8</v>
      </c>
      <c r="C13" s="6">
        <f t="shared" si="2"/>
        <v>1.52</v>
      </c>
      <c r="D13" s="6">
        <v>0</v>
      </c>
      <c r="E13" s="6">
        <v>0.11</v>
      </c>
      <c r="F13" s="6">
        <f>0.5*F12</f>
        <v>1.6</v>
      </c>
    </row>
    <row r="14" spans="1:6" x14ac:dyDescent="0.2">
      <c r="A14" s="5" t="s">
        <v>15</v>
      </c>
      <c r="B14" s="6">
        <v>67</v>
      </c>
      <c r="C14" s="6">
        <v>11.5</v>
      </c>
      <c r="D14" s="6">
        <v>0</v>
      </c>
      <c r="E14" s="6">
        <v>0.21</v>
      </c>
      <c r="F14" s="6">
        <v>5.4</v>
      </c>
    </row>
    <row r="15" spans="1:6" ht="25.5" x14ac:dyDescent="0.2">
      <c r="A15" s="5" t="s">
        <v>16</v>
      </c>
      <c r="B15" s="6">
        <f t="shared" ref="B15:C15" si="3">B14*0.2</f>
        <v>13.4</v>
      </c>
      <c r="C15" s="6">
        <f t="shared" si="3"/>
        <v>2.3000000000000003</v>
      </c>
      <c r="D15" s="6">
        <v>0</v>
      </c>
      <c r="E15" s="6">
        <v>0.21</v>
      </c>
      <c r="F15" s="6">
        <f>0.5*F14</f>
        <v>2.7</v>
      </c>
    </row>
    <row r="16" spans="1:6" x14ac:dyDescent="0.2">
      <c r="A16" s="5" t="s">
        <v>17</v>
      </c>
      <c r="B16" s="6">
        <v>73</v>
      </c>
      <c r="C16" s="6">
        <v>15.8</v>
      </c>
      <c r="D16" s="6">
        <v>0</v>
      </c>
      <c r="E16" s="6">
        <v>0.26</v>
      </c>
      <c r="F16" s="6">
        <v>6.4</v>
      </c>
    </row>
    <row r="17" spans="1:6" ht="25.5" x14ac:dyDescent="0.2">
      <c r="A17" s="5" t="s">
        <v>18</v>
      </c>
      <c r="B17" s="6">
        <f t="shared" ref="B17:C17" si="4">B16*0.2</f>
        <v>14.600000000000001</v>
      </c>
      <c r="C17" s="6">
        <f t="shared" si="4"/>
        <v>3.16</v>
      </c>
      <c r="D17" s="6">
        <v>0</v>
      </c>
      <c r="E17" s="6">
        <v>0.26</v>
      </c>
      <c r="F17" s="6">
        <f>0.5*F16</f>
        <v>3.2</v>
      </c>
    </row>
    <row r="18" spans="1:6" x14ac:dyDescent="0.2">
      <c r="A18" s="5" t="s">
        <v>19</v>
      </c>
      <c r="B18" s="6">
        <v>16</v>
      </c>
      <c r="C18" s="6">
        <v>0</v>
      </c>
      <c r="D18" s="6">
        <v>7.2</v>
      </c>
      <c r="E18" s="6">
        <v>0.68</v>
      </c>
      <c r="F18" s="6">
        <v>6.8</v>
      </c>
    </row>
    <row r="19" spans="1:6" ht="25.5" x14ac:dyDescent="0.2">
      <c r="A19" s="5" t="s">
        <v>20</v>
      </c>
      <c r="B19" s="6">
        <f t="shared" ref="B19" si="5">B18*0.2</f>
        <v>3.2</v>
      </c>
      <c r="C19" s="6">
        <v>0</v>
      </c>
      <c r="D19" s="6">
        <v>1.44</v>
      </c>
      <c r="E19" s="6">
        <v>0.68</v>
      </c>
      <c r="F19" s="6">
        <f>0.5*F18</f>
        <v>3.4</v>
      </c>
    </row>
    <row r="20" spans="1:6" x14ac:dyDescent="0.2">
      <c r="A20" s="5" t="s">
        <v>21</v>
      </c>
      <c r="B20" s="6">
        <v>16</v>
      </c>
      <c r="C20" s="6">
        <v>0</v>
      </c>
      <c r="D20" s="6">
        <v>7.2</v>
      </c>
      <c r="E20" s="6">
        <v>0.78</v>
      </c>
      <c r="F20" s="6">
        <v>6.8</v>
      </c>
    </row>
    <row r="21" spans="1:6" ht="25.5" x14ac:dyDescent="0.2">
      <c r="A21" s="5" t="s">
        <v>22</v>
      </c>
      <c r="B21" s="6">
        <f t="shared" ref="B21" si="6">B20*0.2</f>
        <v>3.2</v>
      </c>
      <c r="C21" s="6">
        <v>0</v>
      </c>
      <c r="D21" s="6">
        <v>1.44</v>
      </c>
      <c r="E21" s="6">
        <v>0.78</v>
      </c>
      <c r="F21" s="6">
        <f>0.5*F20</f>
        <v>3.4</v>
      </c>
    </row>
    <row r="22" spans="1:6" ht="25.5" x14ac:dyDescent="0.2">
      <c r="A22" s="5" t="s">
        <v>23</v>
      </c>
      <c r="B22" s="6">
        <v>21.6</v>
      </c>
      <c r="C22" s="6">
        <v>1.44</v>
      </c>
      <c r="D22" s="6">
        <v>0</v>
      </c>
      <c r="E22" s="6">
        <v>0.08</v>
      </c>
      <c r="F22" s="6">
        <v>0.72</v>
      </c>
    </row>
    <row r="23" spans="1:6" ht="25.5" x14ac:dyDescent="0.2">
      <c r="A23" s="5" t="s">
        <v>24</v>
      </c>
      <c r="B23" s="6">
        <f t="shared" ref="B23:C23" si="7">B22*0.2</f>
        <v>4.32</v>
      </c>
      <c r="C23" s="6">
        <f t="shared" si="7"/>
        <v>0.28799999999999998</v>
      </c>
      <c r="D23" s="6">
        <v>0</v>
      </c>
      <c r="E23" s="6">
        <v>0.08</v>
      </c>
      <c r="F23" s="6">
        <f>0.5*F22</f>
        <v>0.36</v>
      </c>
    </row>
    <row r="24" spans="1:6" ht="25.5" x14ac:dyDescent="0.2">
      <c r="A24" s="5" t="s">
        <v>25</v>
      </c>
      <c r="B24" s="6">
        <v>21.6</v>
      </c>
      <c r="C24" s="6">
        <v>1.44</v>
      </c>
      <c r="D24" s="6">
        <v>0</v>
      </c>
      <c r="E24" s="6">
        <f>0.9*E22</f>
        <v>7.2000000000000008E-2</v>
      </c>
      <c r="F24" s="6">
        <v>0.72</v>
      </c>
    </row>
    <row r="25" spans="1:6" ht="25.5" x14ac:dyDescent="0.2">
      <c r="A25" s="5" t="s">
        <v>26</v>
      </c>
      <c r="B25" s="6">
        <f t="shared" ref="B25:C25" si="8">B24*0.2</f>
        <v>4.32</v>
      </c>
      <c r="C25" s="6">
        <f t="shared" si="8"/>
        <v>0.28799999999999998</v>
      </c>
      <c r="D25" s="6">
        <v>0</v>
      </c>
      <c r="E25" s="6">
        <f>0.9*E23</f>
        <v>7.2000000000000008E-2</v>
      </c>
      <c r="F25" s="6">
        <f>0.5*F24</f>
        <v>0.36</v>
      </c>
    </row>
    <row r="26" spans="1:6" ht="25.5" x14ac:dyDescent="0.2">
      <c r="A26" s="5" t="s">
        <v>27</v>
      </c>
      <c r="B26" s="6">
        <v>59.5</v>
      </c>
      <c r="C26" s="6">
        <v>7.2</v>
      </c>
      <c r="D26" s="6">
        <v>0</v>
      </c>
      <c r="E26" s="6">
        <v>0.109</v>
      </c>
      <c r="F26" s="6">
        <v>2.2000000000000002</v>
      </c>
    </row>
    <row r="27" spans="1:6" ht="25.5" x14ac:dyDescent="0.2">
      <c r="A27" s="5" t="s">
        <v>28</v>
      </c>
      <c r="B27" s="6">
        <f t="shared" ref="B27:C27" si="9">B26*0.2</f>
        <v>11.9</v>
      </c>
      <c r="C27" s="6">
        <f t="shared" si="9"/>
        <v>1.4400000000000002</v>
      </c>
      <c r="D27" s="6">
        <v>0</v>
      </c>
      <c r="E27" s="8">
        <v>0.109</v>
      </c>
      <c r="F27" s="6">
        <f>0.5*F26</f>
        <v>1.1000000000000001</v>
      </c>
    </row>
    <row r="28" spans="1:6" ht="25.5" x14ac:dyDescent="0.2">
      <c r="A28" s="5" t="s">
        <v>29</v>
      </c>
      <c r="B28" s="6">
        <v>32.6</v>
      </c>
      <c r="C28" s="6">
        <v>10.3</v>
      </c>
      <c r="D28" s="6">
        <v>0</v>
      </c>
      <c r="E28" s="6">
        <f>0.9*E26</f>
        <v>9.8100000000000007E-2</v>
      </c>
      <c r="F28" s="6">
        <v>6.9</v>
      </c>
    </row>
    <row r="29" spans="1:6" ht="25.5" x14ac:dyDescent="0.2">
      <c r="A29" s="5" t="s">
        <v>30</v>
      </c>
      <c r="B29" s="6">
        <f t="shared" ref="B29:C29" si="10">B28*0.2</f>
        <v>6.5200000000000005</v>
      </c>
      <c r="C29" s="6">
        <f t="shared" si="10"/>
        <v>2.06</v>
      </c>
      <c r="D29" s="6">
        <v>0</v>
      </c>
      <c r="E29" s="6">
        <f>0.9*E27</f>
        <v>9.8100000000000007E-2</v>
      </c>
      <c r="F29" s="6">
        <f>0.5*F28</f>
        <v>3.45</v>
      </c>
    </row>
    <row r="30" spans="1:6" ht="25.5" x14ac:dyDescent="0.2">
      <c r="A30" s="5" t="s">
        <v>31</v>
      </c>
      <c r="B30" s="6">
        <v>65.3</v>
      </c>
      <c r="C30" s="6">
        <v>8.6</v>
      </c>
      <c r="D30" s="6">
        <v>0</v>
      </c>
      <c r="E30" s="6">
        <v>0.18</v>
      </c>
      <c r="F30" s="6">
        <v>3.4</v>
      </c>
    </row>
    <row r="31" spans="1:6" ht="25.5" x14ac:dyDescent="0.2">
      <c r="A31" s="5" t="s">
        <v>32</v>
      </c>
      <c r="B31" s="6">
        <f t="shared" ref="B31:C31" si="11">B30*0.2</f>
        <v>13.06</v>
      </c>
      <c r="C31" s="6">
        <f t="shared" si="11"/>
        <v>1.72</v>
      </c>
      <c r="D31" s="6">
        <v>0</v>
      </c>
      <c r="E31" s="6">
        <v>0.18</v>
      </c>
      <c r="F31" s="6">
        <f>0.5*F30</f>
        <v>1.7</v>
      </c>
    </row>
    <row r="32" spans="1:6" ht="25.5" x14ac:dyDescent="0.2">
      <c r="A32" s="5" t="s">
        <v>33</v>
      </c>
      <c r="B32" s="6">
        <v>32.6</v>
      </c>
      <c r="C32" s="6">
        <v>10.3</v>
      </c>
      <c r="D32" s="6">
        <v>0</v>
      </c>
      <c r="E32" s="6">
        <f>0.9*E30</f>
        <v>0.16200000000000001</v>
      </c>
      <c r="F32" s="6">
        <v>6.9</v>
      </c>
    </row>
    <row r="33" spans="1:6" ht="25.5" x14ac:dyDescent="0.2">
      <c r="A33" s="5" t="s">
        <v>34</v>
      </c>
      <c r="B33" s="6">
        <f t="shared" ref="B33:C33" si="12">B32*0.2</f>
        <v>6.5200000000000005</v>
      </c>
      <c r="C33" s="6">
        <f t="shared" si="12"/>
        <v>2.06</v>
      </c>
      <c r="D33" s="6">
        <v>0</v>
      </c>
      <c r="E33" s="6">
        <f>0.9*E31</f>
        <v>0.16200000000000001</v>
      </c>
      <c r="F33" s="6">
        <f>0.5*F32</f>
        <v>3.45</v>
      </c>
    </row>
    <row r="34" spans="1:6" ht="25.5" x14ac:dyDescent="0.2">
      <c r="A34" s="5" t="s">
        <v>35</v>
      </c>
      <c r="B34" s="6">
        <v>70</v>
      </c>
      <c r="C34" s="6">
        <v>12.9</v>
      </c>
      <c r="D34" s="6">
        <v>0</v>
      </c>
      <c r="E34" s="6">
        <v>0.24</v>
      </c>
      <c r="F34" s="6">
        <v>6.3</v>
      </c>
    </row>
    <row r="35" spans="1:6" ht="25.5" x14ac:dyDescent="0.2">
      <c r="A35" s="5" t="s">
        <v>36</v>
      </c>
      <c r="B35" s="6">
        <f t="shared" ref="B35:C35" si="13">B34*0.2</f>
        <v>14</v>
      </c>
      <c r="C35" s="6">
        <f t="shared" si="13"/>
        <v>2.58</v>
      </c>
      <c r="D35" s="6">
        <v>0</v>
      </c>
      <c r="E35" s="6">
        <v>0.24</v>
      </c>
      <c r="F35" s="6">
        <f>0.5*F34</f>
        <v>3.15</v>
      </c>
    </row>
    <row r="36" spans="1:6" ht="25.5" x14ac:dyDescent="0.2">
      <c r="A36" s="5" t="s">
        <v>37</v>
      </c>
      <c r="B36" s="6">
        <v>17</v>
      </c>
      <c r="C36" s="6">
        <v>0</v>
      </c>
      <c r="D36" s="6">
        <v>7.7</v>
      </c>
      <c r="E36" s="6">
        <v>0.68</v>
      </c>
      <c r="F36" s="6">
        <v>6.8</v>
      </c>
    </row>
    <row r="37" spans="1:6" ht="25.5" x14ac:dyDescent="0.2">
      <c r="A37" s="5" t="s">
        <v>38</v>
      </c>
      <c r="B37" s="6">
        <f t="shared" ref="B37" si="14">B36*0.2</f>
        <v>3.4000000000000004</v>
      </c>
      <c r="C37" s="6">
        <v>0</v>
      </c>
      <c r="D37" s="6">
        <v>1.54</v>
      </c>
      <c r="E37" s="6">
        <v>0.68</v>
      </c>
      <c r="F37" s="6">
        <f>0.5*F36</f>
        <v>3.4</v>
      </c>
    </row>
    <row r="38" spans="1:6" ht="25.5" x14ac:dyDescent="0.2">
      <c r="A38" s="5" t="s">
        <v>39</v>
      </c>
      <c r="B38" s="6">
        <v>17</v>
      </c>
      <c r="C38" s="6">
        <v>0</v>
      </c>
      <c r="D38" s="6">
        <v>7.7</v>
      </c>
      <c r="E38" s="6">
        <v>0.78</v>
      </c>
      <c r="F38" s="6">
        <v>6.8</v>
      </c>
    </row>
    <row r="39" spans="1:6" ht="38.25" x14ac:dyDescent="0.2">
      <c r="A39" s="5" t="s">
        <v>40</v>
      </c>
      <c r="B39" s="6">
        <f t="shared" ref="B39" si="15">B38*0.2</f>
        <v>3.4000000000000004</v>
      </c>
      <c r="C39" s="6">
        <v>0</v>
      </c>
      <c r="D39" s="6">
        <v>1.54</v>
      </c>
      <c r="E39" s="6">
        <v>0.78</v>
      </c>
      <c r="F39" s="6">
        <f>0.5*F38</f>
        <v>3.4</v>
      </c>
    </row>
    <row r="40" spans="1:6" x14ac:dyDescent="0.2">
      <c r="A40" s="9"/>
      <c r="B40" s="10"/>
      <c r="C40" s="10"/>
      <c r="D40" s="10"/>
      <c r="E40" s="10"/>
      <c r="F40" s="10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B27" sqref="B27"/>
    </sheetView>
  </sheetViews>
  <sheetFormatPr defaultColWidth="8.7109375" defaultRowHeight="12.75" x14ac:dyDescent="0.2"/>
  <cols>
    <col min="1" max="1" width="46.5703125" style="2" customWidth="1"/>
    <col min="2" max="2" width="15.7109375" style="2" customWidth="1"/>
    <col min="3" max="4" width="17.140625" style="2" customWidth="1"/>
    <col min="5" max="5" width="18" style="2" customWidth="1"/>
    <col min="6" max="11" width="15.7109375" style="2" customWidth="1"/>
    <col min="12" max="16384" width="8.7109375" style="2"/>
  </cols>
  <sheetData>
    <row r="2" spans="1:4" x14ac:dyDescent="0.2">
      <c r="A2" s="1" t="s">
        <v>41</v>
      </c>
    </row>
    <row r="3" spans="1:4" ht="15.75" x14ac:dyDescent="0.25">
      <c r="A3" s="3"/>
    </row>
    <row r="4" spans="1:4" ht="16.5" customHeight="1" x14ac:dyDescent="0.2">
      <c r="A4" s="11" t="s">
        <v>77</v>
      </c>
      <c r="B4" s="11" t="s">
        <v>42</v>
      </c>
      <c r="C4" s="11" t="s">
        <v>43</v>
      </c>
      <c r="D4" s="12"/>
    </row>
    <row r="5" spans="1:4" x14ac:dyDescent="0.2">
      <c r="A5" s="40">
        <v>1</v>
      </c>
      <c r="B5" s="40">
        <v>2</v>
      </c>
      <c r="C5" s="40">
        <v>3</v>
      </c>
      <c r="D5" s="12"/>
    </row>
    <row r="6" spans="1:4" x14ac:dyDescent="0.2">
      <c r="A6" s="13" t="s">
        <v>44</v>
      </c>
      <c r="B6" s="14">
        <v>0.3</v>
      </c>
      <c r="C6" s="14">
        <v>0.8</v>
      </c>
      <c r="D6" s="15"/>
    </row>
    <row r="7" spans="1:4" x14ac:dyDescent="0.2">
      <c r="A7" s="13" t="s">
        <v>45</v>
      </c>
      <c r="B7" s="14">
        <v>0.25</v>
      </c>
      <c r="C7" s="14">
        <v>0.7</v>
      </c>
      <c r="D7" s="15"/>
    </row>
    <row r="8" spans="1:4" x14ac:dyDescent="0.2">
      <c r="A8" s="13" t="s">
        <v>46</v>
      </c>
      <c r="B8" s="14">
        <v>0.01</v>
      </c>
      <c r="C8" s="14">
        <v>0.5</v>
      </c>
      <c r="D8" s="15"/>
    </row>
    <row r="9" spans="1:4" ht="25.5" x14ac:dyDescent="0.2">
      <c r="A9" s="13" t="s">
        <v>47</v>
      </c>
      <c r="B9" s="14">
        <v>0.15</v>
      </c>
      <c r="C9" s="14">
        <v>0.4</v>
      </c>
      <c r="D9" s="15"/>
    </row>
    <row r="10" spans="1:4" ht="25.5" x14ac:dyDescent="0.2">
      <c r="A10" s="13" t="s">
        <v>48</v>
      </c>
      <c r="B10" s="14">
        <v>0.01</v>
      </c>
      <c r="C10" s="14">
        <v>0.2</v>
      </c>
      <c r="D10" s="15"/>
    </row>
    <row r="11" spans="1:4" ht="25.5" x14ac:dyDescent="0.2">
      <c r="A11" s="16" t="s">
        <v>49</v>
      </c>
      <c r="B11" s="14">
        <v>0.01</v>
      </c>
      <c r="C11" s="14">
        <v>0.05</v>
      </c>
      <c r="D11" s="15"/>
    </row>
    <row r="12" spans="1:4" ht="25.5" x14ac:dyDescent="0.2">
      <c r="A12" s="16" t="s">
        <v>50</v>
      </c>
      <c r="B12" s="14">
        <v>0.02</v>
      </c>
      <c r="C12" s="14">
        <v>0.1</v>
      </c>
      <c r="D12" s="15"/>
    </row>
    <row r="13" spans="1:4" ht="25.5" x14ac:dyDescent="0.2">
      <c r="A13" s="16" t="s">
        <v>51</v>
      </c>
      <c r="B13" s="14">
        <v>0.03</v>
      </c>
      <c r="C13" s="14">
        <v>0.15</v>
      </c>
      <c r="D13" s="15"/>
    </row>
    <row r="14" spans="1:4" x14ac:dyDescent="0.2">
      <c r="A14" s="13" t="s">
        <v>52</v>
      </c>
      <c r="B14" s="14">
        <v>0.4</v>
      </c>
      <c r="C14" s="14">
        <v>0.4</v>
      </c>
      <c r="D14" s="15"/>
    </row>
    <row r="15" spans="1:4" x14ac:dyDescent="0.2">
      <c r="A15" s="13" t="s">
        <v>53</v>
      </c>
      <c r="B15" s="14">
        <v>0.3</v>
      </c>
      <c r="C15" s="14">
        <v>6.2</v>
      </c>
      <c r="D15" s="15"/>
    </row>
    <row r="16" spans="1:4" x14ac:dyDescent="0.2">
      <c r="A16" s="13" t="s">
        <v>54</v>
      </c>
      <c r="B16" s="14">
        <v>0.02</v>
      </c>
      <c r="C16" s="14">
        <v>0.8</v>
      </c>
      <c r="D16" s="15"/>
    </row>
    <row r="17" spans="1:4" ht="25.5" x14ac:dyDescent="0.2">
      <c r="A17" s="13" t="s">
        <v>55</v>
      </c>
      <c r="B17" s="14">
        <v>0.2</v>
      </c>
      <c r="C17" s="14">
        <v>0.6</v>
      </c>
      <c r="D17" s="15"/>
    </row>
    <row r="18" spans="1:4" ht="25.5" x14ac:dyDescent="0.2">
      <c r="A18" s="13" t="s">
        <v>56</v>
      </c>
      <c r="B18" s="14">
        <v>0.02</v>
      </c>
      <c r="C18" s="14">
        <v>0.3</v>
      </c>
      <c r="D18" s="15"/>
    </row>
    <row r="19" spans="1:4" ht="25.5" x14ac:dyDescent="0.2">
      <c r="A19" s="13" t="s">
        <v>57</v>
      </c>
      <c r="B19" s="14">
        <v>0.02</v>
      </c>
      <c r="C19" s="14">
        <v>0.06</v>
      </c>
      <c r="D19" s="15"/>
    </row>
    <row r="20" spans="1:4" ht="25.5" x14ac:dyDescent="0.2">
      <c r="A20" s="13" t="s">
        <v>58</v>
      </c>
      <c r="B20" s="14">
        <v>0.04</v>
      </c>
      <c r="C20" s="14">
        <v>0.12</v>
      </c>
      <c r="D20" s="15"/>
    </row>
    <row r="21" spans="1:4" ht="25.5" x14ac:dyDescent="0.2">
      <c r="A21" s="13" t="s">
        <v>59</v>
      </c>
      <c r="B21" s="14">
        <v>0.06</v>
      </c>
      <c r="C21" s="14">
        <v>0.18</v>
      </c>
      <c r="D21" s="15"/>
    </row>
    <row r="22" spans="1:4" ht="15.75" customHeight="1" x14ac:dyDescent="0.2">
      <c r="A22" s="13" t="s">
        <v>60</v>
      </c>
      <c r="B22" s="14">
        <v>1.7</v>
      </c>
      <c r="C22" s="14">
        <v>0</v>
      </c>
      <c r="D22" s="15"/>
    </row>
    <row r="23" spans="1:4" ht="18.75" customHeight="1" x14ac:dyDescent="0.2">
      <c r="A23" s="17" t="s">
        <v>61</v>
      </c>
    </row>
    <row r="24" spans="1:4" ht="15.75" x14ac:dyDescent="0.25">
      <c r="A24" s="18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B27" sqref="B27"/>
    </sheetView>
  </sheetViews>
  <sheetFormatPr defaultColWidth="8.7109375" defaultRowHeight="12.75" x14ac:dyDescent="0.2"/>
  <cols>
    <col min="1" max="1" width="46.5703125" style="2" customWidth="1"/>
    <col min="2" max="2" width="15.7109375" style="2" customWidth="1"/>
    <col min="3" max="4" width="17.140625" style="2" customWidth="1"/>
    <col min="5" max="5" width="18" style="2" customWidth="1"/>
    <col min="6" max="11" width="15.7109375" style="2" customWidth="1"/>
    <col min="12" max="16384" width="8.7109375" style="2"/>
  </cols>
  <sheetData>
    <row r="2" spans="1:6" x14ac:dyDescent="0.2">
      <c r="A2" s="1" t="s">
        <v>62</v>
      </c>
    </row>
    <row r="3" spans="1:6" x14ac:dyDescent="0.2">
      <c r="A3" s="1"/>
    </row>
    <row r="4" spans="1:6" ht="14.25" x14ac:dyDescent="0.2">
      <c r="A4" s="22" t="s">
        <v>77</v>
      </c>
      <c r="B4" s="4" t="s">
        <v>2</v>
      </c>
      <c r="C4" s="4" t="s">
        <v>63</v>
      </c>
      <c r="D4" s="4" t="s">
        <v>63</v>
      </c>
      <c r="E4" s="4" t="s">
        <v>3</v>
      </c>
      <c r="F4" s="4" t="s">
        <v>4</v>
      </c>
    </row>
    <row r="5" spans="1:6" x14ac:dyDescent="0.2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</row>
    <row r="6" spans="1:6" x14ac:dyDescent="0.2">
      <c r="A6" s="13" t="str">
        <f>УсПр!A6</f>
        <v>Открытая стоянка легковых АТС</v>
      </c>
      <c r="B6" s="14">
        <v>1.2</v>
      </c>
      <c r="C6" s="14">
        <v>1.1000000000000001</v>
      </c>
      <c r="D6" s="14">
        <v>1.1000000000000001</v>
      </c>
      <c r="E6" s="14">
        <v>1</v>
      </c>
      <c r="F6" s="14">
        <v>1</v>
      </c>
    </row>
    <row r="7" spans="1:6" x14ac:dyDescent="0.2">
      <c r="A7" s="13" t="str">
        <f>УсПр!A7</f>
        <v xml:space="preserve">Закрытая стоянка легковых АТС манежная </v>
      </c>
      <c r="B7" s="14">
        <v>1.4</v>
      </c>
      <c r="C7" s="14">
        <v>1.2</v>
      </c>
      <c r="D7" s="14">
        <v>1.2</v>
      </c>
      <c r="E7" s="14">
        <v>1</v>
      </c>
      <c r="F7" s="14">
        <v>1</v>
      </c>
    </row>
    <row r="8" spans="1:6" x14ac:dyDescent="0.2">
      <c r="A8" s="13" t="str">
        <f>УсПр!A8</f>
        <v xml:space="preserve">Закрытая стоянка легковых АТС боксовая </v>
      </c>
      <c r="B8" s="14">
        <v>1.4</v>
      </c>
      <c r="C8" s="14">
        <v>1.2</v>
      </c>
      <c r="D8" s="14">
        <v>1.2</v>
      </c>
      <c r="E8" s="14">
        <v>1</v>
      </c>
      <c r="F8" s="14">
        <v>1</v>
      </c>
    </row>
    <row r="9" spans="1:6" ht="25.5" x14ac:dyDescent="0.2">
      <c r="A9" s="13" t="str">
        <f>УсПр!A9</f>
        <v>Зона постов ТО и ТР легковых АТС манежной расстановки</v>
      </c>
      <c r="B9" s="14">
        <v>1.4</v>
      </c>
      <c r="C9" s="14">
        <v>1.2</v>
      </c>
      <c r="D9" s="14">
        <v>1.2</v>
      </c>
      <c r="E9" s="14">
        <v>1</v>
      </c>
      <c r="F9" s="14">
        <v>1</v>
      </c>
    </row>
    <row r="10" spans="1:6" ht="25.5" x14ac:dyDescent="0.2">
      <c r="A10" s="13" t="str">
        <f>УсПр!A10</f>
        <v xml:space="preserve">Зона постов ТО и ТР легковых АТС боксовой расстановки </v>
      </c>
      <c r="B10" s="14">
        <v>1.4</v>
      </c>
      <c r="C10" s="14">
        <v>1.2</v>
      </c>
      <c r="D10" s="14">
        <v>1.2</v>
      </c>
      <c r="E10" s="14">
        <v>1</v>
      </c>
      <c r="F10" s="14">
        <v>1</v>
      </c>
    </row>
    <row r="11" spans="1:6" ht="25.5" x14ac:dyDescent="0.2">
      <c r="A11" s="13" t="str">
        <f>УсПр!A11</f>
        <v xml:space="preserve">Поточные линии ТО легковых АТС с механизированным перемещением </v>
      </c>
      <c r="B11" s="14">
        <v>1.4</v>
      </c>
      <c r="C11" s="14">
        <v>1.2</v>
      </c>
      <c r="D11" s="14">
        <v>1.2</v>
      </c>
      <c r="E11" s="14">
        <v>1</v>
      </c>
      <c r="F11" s="14">
        <v>1</v>
      </c>
    </row>
    <row r="12" spans="1:6" ht="25.5" x14ac:dyDescent="0.2">
      <c r="A12" s="13" t="str">
        <f>УсПр!A12</f>
        <v xml:space="preserve">Поточные линии ТО легковых АТС с дополнительным одним перемещением своим ходом </v>
      </c>
      <c r="B12" s="14">
        <v>1.4</v>
      </c>
      <c r="C12" s="14">
        <v>1.2</v>
      </c>
      <c r="D12" s="14">
        <v>1.2</v>
      </c>
      <c r="E12" s="14">
        <v>1</v>
      </c>
      <c r="F12" s="14">
        <v>1</v>
      </c>
    </row>
    <row r="13" spans="1:6" ht="25.5" x14ac:dyDescent="0.2">
      <c r="A13" s="13" t="str">
        <f>УсПр!A13</f>
        <v xml:space="preserve">Поточные линии ТО легковых АТС с дополнительными двумя перемещениями своим ходом </v>
      </c>
      <c r="B13" s="14">
        <v>1.4</v>
      </c>
      <c r="C13" s="14">
        <v>1.2</v>
      </c>
      <c r="D13" s="14">
        <v>1.2</v>
      </c>
      <c r="E13" s="14">
        <v>1</v>
      </c>
      <c r="F13" s="14">
        <v>1</v>
      </c>
    </row>
    <row r="14" spans="1:6" x14ac:dyDescent="0.2">
      <c r="A14" s="13" t="str">
        <f>УсПр!A14</f>
        <v>Открытая стоянка большегрузных АТС</v>
      </c>
      <c r="B14" s="14">
        <v>1.2</v>
      </c>
      <c r="C14" s="14">
        <v>1.1000000000000001</v>
      </c>
      <c r="D14" s="14">
        <v>1.1000000000000001</v>
      </c>
      <c r="E14" s="14">
        <v>1</v>
      </c>
      <c r="F14" s="14">
        <v>1</v>
      </c>
    </row>
    <row r="15" spans="1:6" x14ac:dyDescent="0.2">
      <c r="A15" s="13" t="str">
        <f>УсПр!A15</f>
        <v xml:space="preserve">Закрытая стоянка большегрузных АТС манежная </v>
      </c>
      <c r="B15" s="14">
        <v>1.4</v>
      </c>
      <c r="C15" s="14">
        <v>1.2</v>
      </c>
      <c r="D15" s="14">
        <v>1.2</v>
      </c>
      <c r="E15" s="14">
        <v>1</v>
      </c>
      <c r="F15" s="14">
        <v>1</v>
      </c>
    </row>
    <row r="16" spans="1:6" x14ac:dyDescent="0.2">
      <c r="A16" s="13" t="str">
        <f>УсПр!A16</f>
        <v xml:space="preserve">Закрытая стоянка большегрузных АТС боксовая </v>
      </c>
      <c r="B16" s="14">
        <v>1.4</v>
      </c>
      <c r="C16" s="14">
        <v>1.2</v>
      </c>
      <c r="D16" s="14">
        <v>1.2</v>
      </c>
      <c r="E16" s="14">
        <v>1</v>
      </c>
      <c r="F16" s="14">
        <v>1</v>
      </c>
    </row>
    <row r="17" spans="1:6" ht="25.5" x14ac:dyDescent="0.2">
      <c r="A17" s="13" t="str">
        <f>УсПр!A17</f>
        <v>Зона постов ТО и ТР большегрузных АТС манежной расстановки</v>
      </c>
      <c r="B17" s="14">
        <v>1.4</v>
      </c>
      <c r="C17" s="14">
        <v>1.2</v>
      </c>
      <c r="D17" s="14">
        <v>1.2</v>
      </c>
      <c r="E17" s="14">
        <v>1</v>
      </c>
      <c r="F17" s="14">
        <v>1</v>
      </c>
    </row>
    <row r="18" spans="1:6" ht="25.5" x14ac:dyDescent="0.2">
      <c r="A18" s="13" t="str">
        <f>УсПр!A18</f>
        <v xml:space="preserve">Зона постов ТО и ТР большегрузных АТС боксовой расстановки </v>
      </c>
      <c r="B18" s="14">
        <v>1.4</v>
      </c>
      <c r="C18" s="14">
        <v>1.2</v>
      </c>
      <c r="D18" s="14">
        <v>1.2</v>
      </c>
      <c r="E18" s="14">
        <v>1</v>
      </c>
      <c r="F18" s="14">
        <v>1</v>
      </c>
    </row>
    <row r="19" spans="1:6" ht="25.5" x14ac:dyDescent="0.2">
      <c r="A19" s="13" t="str">
        <f>УсПр!A19</f>
        <v xml:space="preserve">Поточные линии ТО большегрузных АТС с механизированным перемещением </v>
      </c>
      <c r="B19" s="14">
        <v>1.4</v>
      </c>
      <c r="C19" s="14">
        <v>1.2</v>
      </c>
      <c r="D19" s="14">
        <v>1.2</v>
      </c>
      <c r="E19" s="14">
        <v>1</v>
      </c>
      <c r="F19" s="14">
        <v>1</v>
      </c>
    </row>
    <row r="20" spans="1:6" ht="25.5" x14ac:dyDescent="0.2">
      <c r="A20" s="13" t="str">
        <f>УсПр!A20</f>
        <v xml:space="preserve">Поточные линии ТО большегрузных АТС с дополнительным одним перемещением своим ходом </v>
      </c>
      <c r="B20" s="14">
        <v>1.4</v>
      </c>
      <c r="C20" s="14">
        <v>1.2</v>
      </c>
      <c r="D20" s="14">
        <v>1.2</v>
      </c>
      <c r="E20" s="14">
        <v>1</v>
      </c>
      <c r="F20" s="14">
        <v>1</v>
      </c>
    </row>
    <row r="21" spans="1:6" ht="25.5" x14ac:dyDescent="0.2">
      <c r="A21" s="13" t="str">
        <f>УсПр!A21</f>
        <v xml:space="preserve">Поточные линии ТО большегрузных АТС с дополнительными двумя перемещениями своим ходом </v>
      </c>
      <c r="B21" s="14">
        <v>1.4</v>
      </c>
      <c r="C21" s="14">
        <v>1.2</v>
      </c>
      <c r="D21" s="14">
        <v>1.2</v>
      </c>
      <c r="E21" s="14">
        <v>1</v>
      </c>
      <c r="F21" s="14">
        <v>1</v>
      </c>
    </row>
    <row r="22" spans="1:6" x14ac:dyDescent="0.2">
      <c r="A22" s="13" t="str">
        <f>УсПр!A22</f>
        <v>Регулировка ДВС</v>
      </c>
      <c r="B22" s="14">
        <v>1.2</v>
      </c>
      <c r="C22" s="14">
        <v>1.1000000000000001</v>
      </c>
      <c r="D22" s="14">
        <v>1.1000000000000001</v>
      </c>
      <c r="E22" s="14">
        <v>1</v>
      </c>
      <c r="F22" s="14">
        <v>1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D19" sqref="D19"/>
    </sheetView>
  </sheetViews>
  <sheetFormatPr defaultColWidth="8.7109375" defaultRowHeight="12.75" x14ac:dyDescent="0.2"/>
  <cols>
    <col min="1" max="1" width="8.7109375" style="2"/>
    <col min="2" max="2" width="46.5703125" style="2" customWidth="1"/>
    <col min="3" max="3" width="15.7109375" style="2" customWidth="1"/>
    <col min="4" max="5" width="17.140625" style="2" customWidth="1"/>
    <col min="6" max="6" width="18" style="2" customWidth="1"/>
    <col min="7" max="12" width="15.7109375" style="2" customWidth="1"/>
    <col min="13" max="16384" width="8.7109375" style="2"/>
  </cols>
  <sheetData>
    <row r="2" spans="1:7" x14ac:dyDescent="0.2">
      <c r="B2" s="1" t="s">
        <v>64</v>
      </c>
    </row>
    <row r="4" spans="1:7" x14ac:dyDescent="0.2">
      <c r="B4" s="68" t="s">
        <v>65</v>
      </c>
      <c r="C4" s="70" t="s">
        <v>84</v>
      </c>
      <c r="D4" s="71"/>
      <c r="E4" s="71"/>
      <c r="F4" s="72"/>
      <c r="G4" s="19"/>
    </row>
    <row r="5" spans="1:7" x14ac:dyDescent="0.2">
      <c r="B5" s="69"/>
      <c r="C5" s="68" t="s">
        <v>66</v>
      </c>
      <c r="D5" s="68"/>
      <c r="E5" s="68" t="s">
        <v>67</v>
      </c>
      <c r="F5" s="68"/>
    </row>
    <row r="6" spans="1:7" x14ac:dyDescent="0.2">
      <c r="A6" s="39">
        <v>1</v>
      </c>
      <c r="B6" s="69"/>
      <c r="C6" s="20" t="s">
        <v>68</v>
      </c>
      <c r="D6" s="20" t="s">
        <v>69</v>
      </c>
      <c r="E6" s="20" t="s">
        <v>70</v>
      </c>
      <c r="F6" s="20" t="s">
        <v>71</v>
      </c>
    </row>
    <row r="7" spans="1:7" ht="24" x14ac:dyDescent="0.2">
      <c r="A7" s="39">
        <v>2</v>
      </c>
      <c r="B7" s="20" t="s">
        <v>72</v>
      </c>
      <c r="C7" s="20">
        <v>20</v>
      </c>
      <c r="D7" s="20">
        <v>35</v>
      </c>
      <c r="E7" s="20">
        <v>40</v>
      </c>
      <c r="F7" s="20">
        <v>25</v>
      </c>
    </row>
    <row r="8" spans="1:7" x14ac:dyDescent="0.2">
      <c r="A8" s="39">
        <v>3</v>
      </c>
      <c r="B8" s="20" t="s">
        <v>73</v>
      </c>
      <c r="C8" s="20">
        <v>4</v>
      </c>
      <c r="D8" s="20">
        <v>0</v>
      </c>
      <c r="E8" s="20">
        <v>10</v>
      </c>
      <c r="F8" s="20">
        <v>15</v>
      </c>
    </row>
    <row r="9" spans="1:7" ht="36" x14ac:dyDescent="0.2">
      <c r="A9" s="39">
        <v>4</v>
      </c>
      <c r="B9" s="20" t="s">
        <v>74</v>
      </c>
      <c r="C9" s="20">
        <v>10</v>
      </c>
      <c r="D9" s="20">
        <v>30</v>
      </c>
      <c r="E9" s="20">
        <v>35</v>
      </c>
      <c r="F9" s="20">
        <v>20</v>
      </c>
    </row>
    <row r="10" spans="1:7" x14ac:dyDescent="0.2">
      <c r="A10" s="39">
        <v>5</v>
      </c>
      <c r="B10" s="20" t="s">
        <v>73</v>
      </c>
      <c r="C10" s="20">
        <v>2</v>
      </c>
      <c r="D10" s="20">
        <v>0</v>
      </c>
      <c r="E10" s="20">
        <v>8</v>
      </c>
      <c r="F10" s="20">
        <v>12</v>
      </c>
    </row>
    <row r="11" spans="1:7" ht="24" x14ac:dyDescent="0.2">
      <c r="A11" s="39">
        <v>6</v>
      </c>
      <c r="B11" s="20" t="s">
        <v>75</v>
      </c>
      <c r="C11" s="20">
        <v>70</v>
      </c>
      <c r="D11" s="20">
        <v>80</v>
      </c>
      <c r="E11" s="20">
        <v>150</v>
      </c>
      <c r="F11" s="20">
        <v>250</v>
      </c>
    </row>
    <row r="12" spans="1:7" ht="18.75" customHeight="1" x14ac:dyDescent="0.2">
      <c r="B12" s="21" t="s">
        <v>76</v>
      </c>
    </row>
  </sheetData>
  <mergeCells count="4">
    <mergeCell ref="B4:B6"/>
    <mergeCell ref="C4:F4"/>
    <mergeCell ref="C5:D5"/>
    <mergeCell ref="E5:F5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Стоянка</vt:lpstr>
      <vt:lpstr>АТС_(1)</vt:lpstr>
      <vt:lpstr>Выбросы АТ</vt:lpstr>
      <vt:lpstr>УдВ</vt:lpstr>
      <vt:lpstr>УсПр</vt:lpstr>
      <vt:lpstr>КтРеж</vt:lpstr>
      <vt:lpstr>РежСод</vt:lpstr>
      <vt:lpstr>'Выбросы 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Шелмаков</dc:creator>
  <cp:lastModifiedBy>Шелмаков</cp:lastModifiedBy>
  <dcterms:created xsi:type="dcterms:W3CDTF">2020-04-22T15:58:45Z</dcterms:created>
  <dcterms:modified xsi:type="dcterms:W3CDTF">2021-04-25T17:56:36Z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4939a790-d313-4cbc-9468-922f0e76ad8f</vt:lpwstr>
  </property>
</Properties>
</file>